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7. RECERCA\2. PROJECTES\2023\8. Green pharmacy\Impacto Huella Carbono - Inhaladores\"/>
    </mc:Choice>
  </mc:AlternateContent>
  <xr:revisionPtr revIDLastSave="0" documentId="13_ncr:1_{6AD9A136-F7B7-4309-A319-0D2BDE079A13}" xr6:coauthVersionLast="36" xr6:coauthVersionMax="47" xr10:uidLastSave="{00000000-0000-0000-0000-000000000000}"/>
  <bookViews>
    <workbookView xWindow="0" yWindow="0" windowWidth="28800" windowHeight="12225" tabRatio="679" xr2:uid="{00000000-000D-0000-FFFF-FFFF00000000}"/>
  </bookViews>
  <sheets>
    <sheet name="INHALER DATABASE SPAIN" sheetId="14" r:id="rId1"/>
    <sheet name="Readme" sheetId="15" r:id="rId2"/>
  </sheets>
  <definedNames>
    <definedName name="_xlnm._FilterDatabase" localSheetId="0" hidden="1">'INHALER DATABASE SPAIN'!$A$1:$AL$191</definedName>
  </definedNames>
  <calcPr calcId="191029"/>
</workbook>
</file>

<file path=xl/calcChain.xml><?xml version="1.0" encoding="utf-8"?>
<calcChain xmlns="http://schemas.openxmlformats.org/spreadsheetml/2006/main">
  <c r="Q19" i="14" l="1"/>
  <c r="M15" i="14"/>
  <c r="Q15" i="14"/>
  <c r="M14" i="14" l="1"/>
  <c r="AI45" i="14"/>
  <c r="AI44" i="14"/>
  <c r="AI53" i="14"/>
  <c r="AI43" i="14"/>
  <c r="AI113" i="14"/>
  <c r="AI112" i="14"/>
  <c r="Q26" i="14"/>
  <c r="M26" i="14"/>
  <c r="Q22" i="14"/>
  <c r="M22" i="14"/>
  <c r="Q25" i="14"/>
  <c r="M25" i="14"/>
  <c r="Q24" i="14"/>
  <c r="M24" i="14"/>
  <c r="Q23" i="14"/>
  <c r="M23" i="14"/>
  <c r="Q21" i="14"/>
  <c r="M21" i="14"/>
  <c r="Q20" i="14"/>
  <c r="M20" i="14"/>
  <c r="M19" i="14"/>
  <c r="Q18" i="14"/>
  <c r="M18" i="14"/>
  <c r="Q17" i="14"/>
  <c r="M17" i="14"/>
  <c r="Q16" i="14"/>
  <c r="M16" i="14"/>
  <c r="Q14" i="14"/>
  <c r="Q110" i="14"/>
  <c r="M110" i="14"/>
  <c r="AI50" i="14"/>
  <c r="AI49" i="14"/>
  <c r="AI47" i="14"/>
  <c r="AI46" i="14"/>
  <c r="AI28" i="14"/>
  <c r="AI27" i="14"/>
  <c r="AI179" i="14"/>
  <c r="AI116" i="14"/>
</calcChain>
</file>

<file path=xl/sharedStrings.xml><?xml version="1.0" encoding="utf-8"?>
<sst xmlns="http://schemas.openxmlformats.org/spreadsheetml/2006/main" count="1986" uniqueCount="630">
  <si>
    <t>80248</t>
  </si>
  <si>
    <t>80249</t>
  </si>
  <si>
    <t>70372</t>
  </si>
  <si>
    <t>62840</t>
  </si>
  <si>
    <t>62841</t>
  </si>
  <si>
    <t>113898002</t>
  </si>
  <si>
    <t>65226</t>
  </si>
  <si>
    <t>65236</t>
  </si>
  <si>
    <t>72581</t>
  </si>
  <si>
    <t>54674</t>
  </si>
  <si>
    <t>59377</t>
  </si>
  <si>
    <t>52810</t>
  </si>
  <si>
    <t>59522</t>
  </si>
  <si>
    <t>59523</t>
  </si>
  <si>
    <t>1201441006</t>
  </si>
  <si>
    <t>1201441010</t>
  </si>
  <si>
    <t>1201441002</t>
  </si>
  <si>
    <t>59675</t>
  </si>
  <si>
    <t>59676</t>
  </si>
  <si>
    <t>67037</t>
  </si>
  <si>
    <t>61664</t>
  </si>
  <si>
    <t>83987</t>
  </si>
  <si>
    <t>61663</t>
  </si>
  <si>
    <t>114964001</t>
  </si>
  <si>
    <t>12778002</t>
  </si>
  <si>
    <t>60482</t>
  </si>
  <si>
    <t>60528</t>
  </si>
  <si>
    <t>60530</t>
  </si>
  <si>
    <t>60527</t>
  </si>
  <si>
    <t>60525</t>
  </si>
  <si>
    <t>78536</t>
  </si>
  <si>
    <t>78537</t>
  </si>
  <si>
    <t>78538</t>
  </si>
  <si>
    <t>62197</t>
  </si>
  <si>
    <t>76740</t>
  </si>
  <si>
    <t>80708</t>
  </si>
  <si>
    <t>68809</t>
  </si>
  <si>
    <t>80600</t>
  </si>
  <si>
    <t>66573</t>
  </si>
  <si>
    <t>68802</t>
  </si>
  <si>
    <t>80599</t>
  </si>
  <si>
    <t>78813</t>
  </si>
  <si>
    <t>78803</t>
  </si>
  <si>
    <t>60689</t>
  </si>
  <si>
    <t>60691</t>
  </si>
  <si>
    <t>60688</t>
  </si>
  <si>
    <t>60686</t>
  </si>
  <si>
    <t>62867</t>
  </si>
  <si>
    <t>62868</t>
  </si>
  <si>
    <t>62869</t>
  </si>
  <si>
    <t>64065</t>
  </si>
  <si>
    <t>64066</t>
  </si>
  <si>
    <t>64064</t>
  </si>
  <si>
    <t>59526</t>
  </si>
  <si>
    <t>59527</t>
  </si>
  <si>
    <t>114922002</t>
  </si>
  <si>
    <t>114899002</t>
  </si>
  <si>
    <t>63197</t>
  </si>
  <si>
    <t>63198</t>
  </si>
  <si>
    <t>09593002</t>
  </si>
  <si>
    <t>09593007</t>
  </si>
  <si>
    <t>61666</t>
  </si>
  <si>
    <t>61667</t>
  </si>
  <si>
    <t>62842</t>
  </si>
  <si>
    <t>62843</t>
  </si>
  <si>
    <t>62844</t>
  </si>
  <si>
    <t>63870</t>
  </si>
  <si>
    <t>63871</t>
  </si>
  <si>
    <t>63869</t>
  </si>
  <si>
    <t>62046</t>
  </si>
  <si>
    <t>59254</t>
  </si>
  <si>
    <t>59255</t>
  </si>
  <si>
    <t>114929005</t>
  </si>
  <si>
    <t>114929002</t>
  </si>
  <si>
    <t>60500</t>
  </si>
  <si>
    <t>65045</t>
  </si>
  <si>
    <t>64353</t>
  </si>
  <si>
    <t>64354</t>
  </si>
  <si>
    <t>81155</t>
  </si>
  <si>
    <t>1171174002</t>
  </si>
  <si>
    <t>65850</t>
  </si>
  <si>
    <t>70869</t>
  </si>
  <si>
    <t>12778003</t>
  </si>
  <si>
    <t>62667</t>
  </si>
  <si>
    <t>62668</t>
  </si>
  <si>
    <t>62669</t>
  </si>
  <si>
    <t>63797</t>
  </si>
  <si>
    <t>63798</t>
  </si>
  <si>
    <t>63796</t>
  </si>
  <si>
    <t>59489</t>
  </si>
  <si>
    <t>SALMETEROL</t>
  </si>
  <si>
    <t>59490</t>
  </si>
  <si>
    <t>84742</t>
  </si>
  <si>
    <t>84744</t>
  </si>
  <si>
    <t>84743</t>
  </si>
  <si>
    <t>84741</t>
  </si>
  <si>
    <t>79967</t>
  </si>
  <si>
    <t>69589</t>
  </si>
  <si>
    <t>64796</t>
  </si>
  <si>
    <t>78253</t>
  </si>
  <si>
    <t>65044</t>
  </si>
  <si>
    <t>63958</t>
  </si>
  <si>
    <t>63956</t>
  </si>
  <si>
    <t>81115</t>
  </si>
  <si>
    <t>85232</t>
  </si>
  <si>
    <t>85978</t>
  </si>
  <si>
    <t>58859</t>
  </si>
  <si>
    <t>112790003</t>
  </si>
  <si>
    <t>117123602</t>
  </si>
  <si>
    <t>61971</t>
  </si>
  <si>
    <t>61972</t>
  </si>
  <si>
    <t>61788</t>
  </si>
  <si>
    <t>1171208002</t>
  </si>
  <si>
    <t>1171208010</t>
  </si>
  <si>
    <t>113862003</t>
  </si>
  <si>
    <t>SALBUTAMOL</t>
  </si>
  <si>
    <t>53010</t>
  </si>
  <si>
    <t>79966</t>
  </si>
  <si>
    <t>1201440002</t>
  </si>
  <si>
    <t>85851</t>
  </si>
  <si>
    <t>85852</t>
  </si>
  <si>
    <t>85853</t>
  </si>
  <si>
    <t>62839</t>
  </si>
  <si>
    <t>63924</t>
  </si>
  <si>
    <t>63925</t>
  </si>
  <si>
    <t>1201439006</t>
  </si>
  <si>
    <t>1201439010</t>
  </si>
  <si>
    <t>1201439002</t>
  </si>
  <si>
    <t>81684</t>
  </si>
  <si>
    <t>81667</t>
  </si>
  <si>
    <t>114921001</t>
  </si>
  <si>
    <t>114921004</t>
  </si>
  <si>
    <t>12781002</t>
  </si>
  <si>
    <t>BRETARIS GENUAIR</t>
  </si>
  <si>
    <t>114963001</t>
  </si>
  <si>
    <t>1211534001</t>
  </si>
  <si>
    <t>1211534003</t>
  </si>
  <si>
    <t>66670</t>
  </si>
  <si>
    <t>66669</t>
  </si>
  <si>
    <t>66671</t>
  </si>
  <si>
    <t>59036</t>
  </si>
  <si>
    <t>59035</t>
  </si>
  <si>
    <t>83517</t>
  </si>
  <si>
    <t>85833</t>
  </si>
  <si>
    <t>78808</t>
  </si>
  <si>
    <t>114920001</t>
  </si>
  <si>
    <t>114920004</t>
  </si>
  <si>
    <t>1201438002</t>
  </si>
  <si>
    <t>60480</t>
  </si>
  <si>
    <t>60479</t>
  </si>
  <si>
    <t>83644</t>
  </si>
  <si>
    <t>68063</t>
  </si>
  <si>
    <t>66558</t>
  </si>
  <si>
    <t>76713</t>
  </si>
  <si>
    <t>80980</t>
  </si>
  <si>
    <t>65536</t>
  </si>
  <si>
    <t>67103</t>
  </si>
  <si>
    <t>113886005</t>
  </si>
  <si>
    <t>113886002</t>
  </si>
  <si>
    <t>1211533001</t>
  </si>
  <si>
    <t>1211533003</t>
  </si>
  <si>
    <t>1171208007</t>
  </si>
  <si>
    <t>1201498002</t>
  </si>
  <si>
    <t>1181274002</t>
  </si>
  <si>
    <t>1181274006</t>
  </si>
  <si>
    <t>114917003</t>
  </si>
  <si>
    <t>52404</t>
  </si>
  <si>
    <t>55497</t>
  </si>
  <si>
    <t>113863003</t>
  </si>
  <si>
    <t>63923</t>
  </si>
  <si>
    <t>80981</t>
  </si>
  <si>
    <t>78807</t>
  </si>
  <si>
    <t>1171237002</t>
  </si>
  <si>
    <t>112789003</t>
  </si>
  <si>
    <t>60477</t>
  </si>
  <si>
    <t>79477</t>
  </si>
  <si>
    <t>79478</t>
  </si>
  <si>
    <t>80707</t>
  </si>
  <si>
    <t>09594002</t>
  </si>
  <si>
    <t>09594007</t>
  </si>
  <si>
    <t>85847</t>
  </si>
  <si>
    <t>85848</t>
  </si>
  <si>
    <t>79736</t>
  </si>
  <si>
    <t>81181</t>
  </si>
  <si>
    <t>81182</t>
  </si>
  <si>
    <t>81790</t>
  </si>
  <si>
    <t>81791</t>
  </si>
  <si>
    <t>84261</t>
  </si>
  <si>
    <t>83247</t>
  </si>
  <si>
    <t>63011</t>
  </si>
  <si>
    <t>09586002</t>
  </si>
  <si>
    <t>INDACATEROL</t>
  </si>
  <si>
    <t>09586007</t>
  </si>
  <si>
    <t>200 mcg</t>
  </si>
  <si>
    <t>100 mcg</t>
  </si>
  <si>
    <t>500 mcg</t>
  </si>
  <si>
    <t>250 mcg</t>
  </si>
  <si>
    <t>50 mcg</t>
  </si>
  <si>
    <t>150 mg</t>
  </si>
  <si>
    <t>300 mg</t>
  </si>
  <si>
    <t>HFC-134a</t>
  </si>
  <si>
    <t>AEROSPHERE</t>
  </si>
  <si>
    <t>TURBUHALER</t>
  </si>
  <si>
    <t>pMDI</t>
  </si>
  <si>
    <t>ICS</t>
  </si>
  <si>
    <t>NA</t>
  </si>
  <si>
    <t>DPI</t>
  </si>
  <si>
    <t>SABA</t>
  </si>
  <si>
    <t>HFA-227</t>
  </si>
  <si>
    <t>LABA</t>
  </si>
  <si>
    <t>AEROLIZER</t>
  </si>
  <si>
    <t>SAMA</t>
  </si>
  <si>
    <t>HFA-134a</t>
  </si>
  <si>
    <t>HANDIHALER</t>
  </si>
  <si>
    <t>LAMA</t>
  </si>
  <si>
    <t>SMI</t>
  </si>
  <si>
    <t>RESPIMAT</t>
  </si>
  <si>
    <t>NEXTHALER</t>
  </si>
  <si>
    <t>HFA 134a</t>
  </si>
  <si>
    <t>JET</t>
  </si>
  <si>
    <t>FORSPIRO</t>
  </si>
  <si>
    <t>ACCUHALER</t>
  </si>
  <si>
    <t>CLICKHALER</t>
  </si>
  <si>
    <t>INHALOK</t>
  </si>
  <si>
    <t>EASYHALER</t>
  </si>
  <si>
    <t>NOVOLIZER</t>
  </si>
  <si>
    <t>BREEZHALER</t>
  </si>
  <si>
    <t>NEUMOHALER</t>
  </si>
  <si>
    <t>TWISTHALER</t>
  </si>
  <si>
    <t>SPIROMAX</t>
  </si>
  <si>
    <t>ZONDA</t>
  </si>
  <si>
    <t>AMAIRA</t>
  </si>
  <si>
    <t>MRX003-T10</t>
  </si>
  <si>
    <t>GENUAIR</t>
  </si>
  <si>
    <t>ELLIPTA</t>
  </si>
  <si>
    <t>ADDITIONAL VARIABLES</t>
  </si>
  <si>
    <t xml:space="preserve"> </t>
  </si>
  <si>
    <t>DRUG NAME</t>
  </si>
  <si>
    <t>NATIONAL REGISTRATION NUMBER</t>
  </si>
  <si>
    <t>PRESSURIZED INHALATION SUSPENSION</t>
  </si>
  <si>
    <t>SALBUTAMOL CLICKHALER INHALATION POWDER</t>
  </si>
  <si>
    <t>BUDESONIDA EASYHALER 200 mcg INHALATION POWDER</t>
  </si>
  <si>
    <t>INHALATION POWDER</t>
  </si>
  <si>
    <t>PRESSURIZED INHALATION SOLUTION</t>
  </si>
  <si>
    <t>INHALATION SOLUTION</t>
  </si>
  <si>
    <t>INHALATION POWDER (UNIT DOSE)</t>
  </si>
  <si>
    <t>INCRUSE ELLIPTA 55 mcg INHALATION POWDER UNIT DOSE</t>
  </si>
  <si>
    <t>INHALATION POWDER (HARD CAPSULE)</t>
  </si>
  <si>
    <t>PHARMACEUTICAL FORM</t>
  </si>
  <si>
    <t>FLUTICASONE PROPIONATE</t>
  </si>
  <si>
    <t>FLUTICASONE PROPIONATE, SALMETEROL</t>
  </si>
  <si>
    <t>SALMETEROL, FLUTICASONE PROPIONATE</t>
  </si>
  <si>
    <t>SALMETEROL XINAFOATE, FLUTICASONE PROPIONATE</t>
  </si>
  <si>
    <t>SALMETEROL XINAFOATE</t>
  </si>
  <si>
    <t>FLUTICASONE PROPIONATE, SALMETEROL XINAFOATE</t>
  </si>
  <si>
    <t>BECLOMETASONE DIPROPIONATE</t>
  </si>
  <si>
    <t>SALBUTAMOL SULFATE</t>
  </si>
  <si>
    <t>SALBUTAMOL SULFATE, BECLOMETASONE DIPROPIONATE</t>
  </si>
  <si>
    <t>FORMOTEROL FUMARATE DIHYDRATE</t>
  </si>
  <si>
    <t>BECLOMETASONE DIPROPIONATE, FORMOTEROL FUMARATE DIHYDRATE</t>
  </si>
  <si>
    <t>FLUTICASONE PROPIONATE, FORMOTEROL FUMARATE DIHYDRATE</t>
  </si>
  <si>
    <t>BUDESONIDE</t>
  </si>
  <si>
    <t>BUDESONIDE, FORMOTEROL FUMARATE DIHYDRATE</t>
  </si>
  <si>
    <t>OLODATEROL, TIOTROPIUM</t>
  </si>
  <si>
    <t>TIOTROPIUM</t>
  </si>
  <si>
    <t>INDACATEROL MALEATE</t>
  </si>
  <si>
    <t>IPRATROPIO BROMIDE</t>
  </si>
  <si>
    <t>TIOTROPIUM BROMIDE</t>
  </si>
  <si>
    <t>FORMOTEROL FUMARATE DIHYDRATE, GLYCOPYRRONIUM BROMIDE, BUDESONIDE</t>
  </si>
  <si>
    <t>BECLOMETASONE DIPROPIONATE, FORMOTEROL FUMARATE DIHYDRATE, GLYCOPYRRONIUM BROMIDE</t>
  </si>
  <si>
    <t>BECLOMETASONE DIPROPIONATE, FORMOTEROL FUMARATE DIHYDRATE, GLYCOPYRRONIUM</t>
  </si>
  <si>
    <t>GLYCOPYRRONIUM BROMIDE</t>
  </si>
  <si>
    <t>INDACATEROL MALEATE, GLYCOPYRRONIUM BROMIDE</t>
  </si>
  <si>
    <t>MOMETASONE FUROATE</t>
  </si>
  <si>
    <t>CICLESONIDE</t>
  </si>
  <si>
    <t>ACLIDINIUM BROMIDE, FORMOTEROL FUMARATE DIHYDRATE</t>
  </si>
  <si>
    <t>ACLIDINIUM BROMIDE</t>
  </si>
  <si>
    <t>FLUTICASONE FUROATE, VILANTEROL</t>
  </si>
  <si>
    <t>BUDESONIDE, FORMOTEROL FUMARATE</t>
  </si>
  <si>
    <t>UMECLIDINIUM BROMIDE</t>
  </si>
  <si>
    <t>FLUTICASONE FUROATE, UMECLIDINIUM, VILANTEROL</t>
  </si>
  <si>
    <t>VILANTEROL TRIFENATATE, FLUTICASONE FUROATE</t>
  </si>
  <si>
    <t>UMECLIDINIUM BROMIDE, VILANTEROL TRIFENATATE</t>
  </si>
  <si>
    <t>FLUTICASONE FUROATE, UMECLIDINIUM BROMIDE, VILANTEROL TRIFENATATE</t>
  </si>
  <si>
    <t>TERBUTALINE SULFATE</t>
  </si>
  <si>
    <t>OLODATEROL HYDROCHLORIDE</t>
  </si>
  <si>
    <t>OLODATEROL HYDROCHLORIDE, TIOTROPIUM BROMIDE MONOHYDRATE</t>
  </si>
  <si>
    <t>INDACATEROL ACETATE, GLYCOPYRRONIUM BROMIDE, MOMETASONE FUROATE</t>
  </si>
  <si>
    <t>INDACATEROL ACETATE, MOMETASONE FUROATE</t>
  </si>
  <si>
    <t>ACTIVE INGREDIENTS</t>
  </si>
  <si>
    <t>THERAPEUTIC GROUP</t>
  </si>
  <si>
    <t>25 mcg salmeterol/ 50 mcg fluticasone propionate</t>
  </si>
  <si>
    <t>INHALER DEVICE</t>
  </si>
  <si>
    <t>DEVICE</t>
  </si>
  <si>
    <t>NUMBER OF DOSES PER INHALER</t>
  </si>
  <si>
    <t>Capsules</t>
  </si>
  <si>
    <t>NORFLURANE</t>
  </si>
  <si>
    <t>APAFLURANE</t>
  </si>
  <si>
    <t>GAS (NAME)</t>
  </si>
  <si>
    <t>GAS (CODE)</t>
  </si>
  <si>
    <t>1.3. DISTRIBUTION</t>
  </si>
  <si>
    <t>1.2. MANUFACTURIING</t>
  </si>
  <si>
    <t>1.1. ACTIVE SUBSTANCES</t>
  </si>
  <si>
    <t>1.4.
USAGE PHASE</t>
  </si>
  <si>
    <t>1.5.
END OF LIFE</t>
  </si>
  <si>
    <t>8 to 11</t>
  </si>
  <si>
    <t>8 to11</t>
  </si>
  <si>
    <t>FE: freshwater eutrophication (mg P Eq)</t>
  </si>
  <si>
    <t>HTc: human toxicity cancer (mg DB Eq)</t>
  </si>
  <si>
    <t>HTnc: human toxicity non-cancer (mg DB Eq)</t>
  </si>
  <si>
    <t>TET: terrestrial ecotoxicity (mg DB Eq)</t>
  </si>
  <si>
    <t>Title</t>
  </si>
  <si>
    <t>Authors</t>
  </si>
  <si>
    <t>About</t>
  </si>
  <si>
    <t>The environmental impact of inhalers: towards a sustainable strategy in Spain</t>
  </si>
  <si>
    <t>Abbreviatures</t>
  </si>
  <si>
    <t>TERBASMIN TURBUHALER 500 mcg INHALATION INHALATION POWDER</t>
  </si>
  <si>
    <t>PULMICORT TURBUHALER 200 mcg INHALATION INHALATION POWDER</t>
  </si>
  <si>
    <t>PULMICORT TURBUHALER 400 mcg INHALATION INHALATION POWDER</t>
  </si>
  <si>
    <t>TRIXEO AEROSPHERE 5 mcg/ 7,2 mcg/ 160 mcg PRESSURIZED INHALATION SUSPENSION</t>
  </si>
  <si>
    <t>PULMICORT TURBUHALER 100 mcg INHALATION INHALATION POWDER</t>
  </si>
  <si>
    <t>SYMBICORT TURBUHALER 80 mcg/ 4,5 mcg INHALATION INHALATION POWDER</t>
  </si>
  <si>
    <t>1. TOTAL CARBON
FOOTPRINT (kg C02 Eq)</t>
  </si>
  <si>
    <t>SYMBICORT 160 mcg/ 4,5 mcg INHALATION PRESSURIZED INHALATION SUSPENSION</t>
  </si>
  <si>
    <t>SYMBICORT 80 mcg/ 2,25 mcg INHALATION PRESSURIZED INHALATION SUSPENSION</t>
  </si>
  <si>
    <t>SYMBICORT TURBUHALER 160 mcg/ 4,5 mcg INHALATION INHALATION POWDER</t>
  </si>
  <si>
    <t>SYMBICORT FORTE TURBUHALER 320 mcg/ 9 mcg INHALATION INHALATION POWDER</t>
  </si>
  <si>
    <t>FORADIL AEROLIZER 12 mcg INHALATION POWDER (HARD CAPSULE)</t>
  </si>
  <si>
    <t>ATROVENT 20 mcg PRESSURIZED INHALATION SOLUTION</t>
  </si>
  <si>
    <t>SPIRIVA 18 mcg INHALATION POWDER</t>
  </si>
  <si>
    <t>SPIRIVA RESPIMAT 2,5 mcg INHALATION SOLUTION</t>
  </si>
  <si>
    <t>STRIVERDI RESPIMAT 2,5 mcg INHALATION SOLUTION</t>
  </si>
  <si>
    <t>RIBUJET 200 mcg ACTUATION PRESSURIZED INHALATION SOLUTION</t>
  </si>
  <si>
    <t>BRONCORAL NEO 12 mcg ACTUATION PRESSURIZED INHALATION SOLUTION</t>
  </si>
  <si>
    <t>FOSTER NEXTHALER 100 mcg/ 6 mcg INHALATION INHALATION POWDER</t>
  </si>
  <si>
    <t>FORMODUAL NEXTHALER 100 mcg/ 6 mcg INHALATION INHALATION POWDER</t>
  </si>
  <si>
    <t>FOSTER 200 mcg/ 6 mcg PER ACTUATION PRESSURIZED INHALATION SOLUTION</t>
  </si>
  <si>
    <t>FORMODUAL 200 mcg/ 6 mcg PER ACTUATION PRESSURIZED INHALATION SOLUTION</t>
  </si>
  <si>
    <t>FOSTER NEXTHALER 200 mcg/ 6 mcg PER INHALATION INHALATION POWDER</t>
  </si>
  <si>
    <t>FORMODUAL NEXTHALER 200 mcg/ 6 mcg PER INHALATION INHALATION POWDER</t>
  </si>
  <si>
    <t>TRIMBOW 87 mcg/ 5 mcg/ 9 mcg PRESSURIZED INHALATION SOLUTION</t>
  </si>
  <si>
    <t>TRIMBOW 172 mcg/ 5 mcg/ 9 mcg PRESSURIZED INHALATION SOLUTION</t>
  </si>
  <si>
    <t>FLUTICASONA CIPLA 125 mcg INHALATION PRESSURIZED INHALATION SUSPENSION</t>
  </si>
  <si>
    <t>FLUTICASONA CIPLA 250 mcg INHALATION PRESSURIZED INHALATION SUSPENSION</t>
  </si>
  <si>
    <t>IPRATROPIO BROMURO CIPLA 20 mcg PRESSURIZED INHALATION SOLUTION</t>
  </si>
  <si>
    <t>SOLTEL 25 mcg INHALATION PRESSURIZED INHALATION SUSPENSION</t>
  </si>
  <si>
    <t>EKLIRA GENUAIR 322 mcg INHALATION POWDER</t>
  </si>
  <si>
    <t>ALVESCO 160 mcg INHALATION PRESSURIZED INHALATION SOLUTION</t>
  </si>
  <si>
    <t>18 mcg</t>
  </si>
  <si>
    <t>2,5 mcg</t>
  </si>
  <si>
    <t>125 mcg</t>
  </si>
  <si>
    <t>25 mcg</t>
  </si>
  <si>
    <t>322 mcg</t>
  </si>
  <si>
    <t>55 mcg</t>
  </si>
  <si>
    <t>ROLUFTA ELLIPTA 55 mcg INHALATION POWDER (UNIT DOSE)</t>
  </si>
  <si>
    <t>FORMOTEROL ALDO-UNION 12 mcg INHALATION POWDER (CAPSULAS DURAS)</t>
  </si>
  <si>
    <t>OXIS TURBUHALER 9 mcg/INHALATION INHALATION POWDER</t>
  </si>
  <si>
    <t>FORMOTEROL STADA 12 mcg INHALATION POWDER (HARD CAPSULE)</t>
  </si>
  <si>
    <t>NOVOPULM NOVOLIZER 200 mcg INHALATION POWDER</t>
  </si>
  <si>
    <t>NOVOPULM NOVOLIZER 400 mcg INHALATION POWDER</t>
  </si>
  <si>
    <t>12 mcg</t>
  </si>
  <si>
    <t>SIRKAVA 18 mcg INHALATION POWDER (HARD CAPSULE)</t>
  </si>
  <si>
    <t>OSLIF BREEZHALER 150 mcg INHALATION POWDER (HARD CAPSULE)</t>
  </si>
  <si>
    <t>OSLIF BREEZHALER 300 mcg INHALATION POWDER (HARD CAPSULE)</t>
  </si>
  <si>
    <t>ONBREZ BREEZHALER 150 mcg INHALATION POWDER (HARD CAPSULE)</t>
  </si>
  <si>
    <t>ONBREZ BREEZHALER 300 mcg INHALATION POWDER (HARD CAPSULE)</t>
  </si>
  <si>
    <t>HIROBRIZ BREEZHALER 150 mcg INHALATION POWDER (HARD CAPSULE)</t>
  </si>
  <si>
    <t>HIROBRIZ BREEZHALER 300 mcg INHALATION POWDER (HARD CAPSULE)</t>
  </si>
  <si>
    <t>Enurev Breezhaler 44 mcg INHALATION POWDER</t>
  </si>
  <si>
    <t>Tovanor Breezhaler 44 mcg INHALATION POWDER</t>
  </si>
  <si>
    <t>SEEBRI BREEZHALER 44 mcg INHALATION POWDER (HARD CAPSULE)</t>
  </si>
  <si>
    <t>MIFLONIDE BREEZHALER 400 mcg INHALATION POWDER (CAPSULA DURA)</t>
  </si>
  <si>
    <t>400 mcg</t>
  </si>
  <si>
    <t>MIFLONIDE BREEZHALER 200 mcg INHALATION POWDER (CAPSULA DURA)</t>
  </si>
  <si>
    <t>ASMANEX TWISTHALER 200 mcg INHALATION POWDER</t>
  </si>
  <si>
    <t>ASMANEX TWISTHALER 400 mcg INHALATION POWDER</t>
  </si>
  <si>
    <t>BUDESONIDA EASYHALER 100 mcg INHALATION POWDER</t>
  </si>
  <si>
    <t>BUDESONIDA EASYHALER 400 mcg INHALATION POWDER</t>
  </si>
  <si>
    <t>10 mcg</t>
  </si>
  <si>
    <t>TAVULUS 18 mcg INHALATION POWDER (HARD CAPSULE)</t>
  </si>
  <si>
    <t>160 mcg</t>
  </si>
  <si>
    <t>20 mcg</t>
  </si>
  <si>
    <t>150 mcg</t>
  </si>
  <si>
    <t>300 mcg</t>
  </si>
  <si>
    <t>ICS/ LABA/ LAMA</t>
  </si>
  <si>
    <t>ICS/ LABA</t>
  </si>
  <si>
    <t>YANIMO RESPIMAT 2,5 mcg/  2,5 mcg INHALATION SOLUTION</t>
  </si>
  <si>
    <t>LABA/ LAMA</t>
  </si>
  <si>
    <t>SPIOLTO RESPIMAT 2,5 mcg/  2,5 mcg INHALATION SOLUTION</t>
  </si>
  <si>
    <t>FOSTER 100/ 6 mcg ACTUATION PRESSURIZED INHALATION SOLUTION</t>
  </si>
  <si>
    <t>FORMODUAL 100/ 6 mcg ACTUATION PRESSURIZED INHALATION SOLUTION</t>
  </si>
  <si>
    <t>TRYDONIS 88 mcg/ 5 mcg/ 9 mcg INHALATION POWDER</t>
  </si>
  <si>
    <t>SALMETEROL/ FLUTICASONA CIPLA 25 mcg/  125 mcg INHALATION PRESSURIZED INHALATION SUSPENSION</t>
  </si>
  <si>
    <t>SALMETEROL/ FLUTICASONA CIPLA 25 mcg/  250 mcg INHALATION PRESSURIZED INHALATION SUSPENSION</t>
  </si>
  <si>
    <t>SALMETEROL/ FLUTICASONA CIPLA 50 mcg/  250 mcg INHALATION, INHALATION POWDER (UNIT DOSE)</t>
  </si>
  <si>
    <t>SALMETEROL/ FLUTICASONA CIPLA 50 mcg/  500 mcg INHALATION, INHALATION POWDER (UNIT DOSE)</t>
  </si>
  <si>
    <t>BRIMICA GENUAIR 340/ 12 mcg INHALATION POWDER</t>
  </si>
  <si>
    <t>DUAKLIR GENUAIR 340/ 12 mcg INHALATION POWDER</t>
  </si>
  <si>
    <t>RELVAR ELLIPTA 92 mcg/  22 mcg INHALATION POWDER (UNIDODIS)</t>
  </si>
  <si>
    <t>RELVAR ELLIPTA 184 mcg/ 22 mcg INHALATION POWDER (UNIDODIS)</t>
  </si>
  <si>
    <t>ANORO ELLIPTA 55 mcg/ 22 mcg INHALATION POWDER (UNIT DOSE)</t>
  </si>
  <si>
    <t>LAVENTAIR ELLIPTA 55 mcg/ 22 mcg INHALATION POWDER (UNIT DOSE)</t>
  </si>
  <si>
    <t>REVINTY ELLIPTA 92 mcg/ 22 mcg INHALATION POWDER (UNIT DOSE)</t>
  </si>
  <si>
    <t>REVINTY ELLIPTA 184 mcg/ 22 mcg INHALATION POWDER (UNIT DOSE)</t>
  </si>
  <si>
    <t>TRELEGY ELLIPTA 92 mcg/ 55 mcg/ 22 mcg INHALATION POWDER (UNIT DOSE)</t>
  </si>
  <si>
    <t>ELEBRATO ELLIPTA 92 mcg/ 55 mcg/ 22 mcg INHALATION POWDER (UNIT DOSE)</t>
  </si>
  <si>
    <t>25 mcg salmeterol/ 250mcg fluticasone propionate</t>
  </si>
  <si>
    <t>50 mcg salmeterol/  250 mcg fluticasone propionate</t>
  </si>
  <si>
    <t>SABA/ ICS</t>
  </si>
  <si>
    <t>Ultibro Breezhaler 85mcg/ 43mcg INHALATION POWDER (HARD CAPSULE)</t>
  </si>
  <si>
    <t>XOTERNA BREEZHALER 85 mcg/ 43 mcg INHALATION POWDER (HARD CAPSULE)</t>
  </si>
  <si>
    <t>Ulunar Breezhaler 85 mcg/ 43 mcg INHALATION POWDER (HARD CAPSULE)</t>
  </si>
  <si>
    <t>ENERZAIR BREEZHALER 114 mcg/ 46 mcg/ 136 mcg INHALATION POWDER (HARD CAPSULE)</t>
  </si>
  <si>
    <t>ATECTURA BREEZHALER 125 mcg/ 62,5 mcg INHALATION POWDER (HARD CAPSULE)</t>
  </si>
  <si>
    <t>ATECTURA BREEZHALER 125 mcg/ 127,5 mcg INHALATION POWDER (HARD CAPSULE)</t>
  </si>
  <si>
    <t>ATECTURA BREEZHALER 125 mcg/ 260 mcg INHALATION POWDER (HARD CAPSULE)</t>
  </si>
  <si>
    <t>ZIMBUS BREEZHALER 114 mcg/ 46 mcg/ 136 mcg INHALATION POWDER (HARD CAPSULE)</t>
  </si>
  <si>
    <t>BEMRIST BREEZHALER 125 mcg/ 62,5 mcg INHALATION POWDER (HARD CAPSULE)</t>
  </si>
  <si>
    <t>BEMRIST BREEZHALER 125 mcg/ 127,5 mcg INHALATION POWDER (HARD CAPSULE)</t>
  </si>
  <si>
    <t>BEMRIST BREEZHALER 125 mcg/ 260 mcg INHALATION POWDER (HARD CAPSULE)</t>
  </si>
  <si>
    <t>SEFFALAIR SPIROMAX 12,75 mcg/ 100 mcg INHALATION POWDER</t>
  </si>
  <si>
    <t>SEFFALAIR SPIROMAX 12.75 mcg/ 202 mcg INHALATION POWDER</t>
  </si>
  <si>
    <t>BROPAIR SPIROMAX 12,75 mcg/ 100 mcg INHALATION POWDER</t>
  </si>
  <si>
    <t>BROPAIR SPIROMAX 12,75 mcg/ 202 mcg INHALATION POWDER</t>
  </si>
  <si>
    <t>DuoResp Spiromax 160 mcg/ 4,5 mcg INHALATION POWDER</t>
  </si>
  <si>
    <t>DuoResp Spiromax 320 mcg/ 9 mcg INHALATION POWDER</t>
  </si>
  <si>
    <t>AMAIRA 50 mcg/ 500 mcg INHALATION INHALATION POWDER (UNIT DOSE)</t>
  </si>
  <si>
    <t>AMAIRA 50 mcg/ 250 mcg/ INHALATION INHALATION POWDER (UNIT DOSE)</t>
  </si>
  <si>
    <t>AMAIRA 50 mcg/ 100 mcg/ INHALATION INHALATION POWDER (UNIT DOSE)</t>
  </si>
  <si>
    <t>BRALTUS 10 mcg DOSE DELIVERED INHALATION POWDER (HARD CAPSULE)</t>
  </si>
  <si>
    <t>GREGAL 10 mcg DOSE DELIVERED INHALATION POWDER (HARD CAPSULE)</t>
  </si>
  <si>
    <t>BiResp Spiromax 320 mcg/ 9 mcg INHALATION POWDER</t>
  </si>
  <si>
    <t>BiResp Spiromax 160 mcg/ 4,5 mcg INHALATION POWDER</t>
  </si>
  <si>
    <t>AIRFLUSAL FORSPIRO 50 mcg/ 500 mcg INHALATION INHALATION POWDER (UNIDOSE)</t>
  </si>
  <si>
    <t>AIRFLUSAL FORSPIRO 50 mcg/ 250 mcg INHALATION INHALATION POWDER (UNIDOSE)</t>
  </si>
  <si>
    <t>SALBUTAMOL SANDOZ 100 mcg DOSE PRESSURIZED INHALATION SUSPENSION</t>
  </si>
  <si>
    <t>FLUSAMIX EASYHALER 50 mcg/ 500 mcg INHALATION INHALATION POWDER</t>
  </si>
  <si>
    <t>BUFOMIX EASYHALER 160 mcg/ 4.5 mcg INHALATION INHALATION POWDER</t>
  </si>
  <si>
    <t>BUFOMIX EASYHALER 320 mcg/ 9 mcg INHALATION INHALATION POWDER</t>
  </si>
  <si>
    <t>FORMATRIS NOVOLIZER 12 mcg INHALATION POWDER</t>
  </si>
  <si>
    <t>FLUTIFORM 125 mcg/ 5 mcg INHALATION SUPSENSION PARA INHALATION EN ENVASE A PRESION</t>
  </si>
  <si>
    <t>FLUTIFORM 250 mcg/ 10 mcg INHALATION PRESSURIZED INHALATION SUSPENSION</t>
  </si>
  <si>
    <t>FLUTIFORM 50 mcg/ 5 mcg INHALATION PRESSURIZED INHALATION SUSPENSION</t>
  </si>
  <si>
    <t>GIBITER EASYHALER 160 mcg/ 4,5 mcg INHALATION INHALATION POWDER</t>
  </si>
  <si>
    <t>GIBITER EASYHALER 320 mcg/ 9 mcg INHALATION INHALATION POWDER</t>
  </si>
  <si>
    <t>RILAST TURBUHALER 80 mcg/ 4,5 mcg INHALATION INHALATION POWDER</t>
  </si>
  <si>
    <t>RILAST TURBUHALER 160 mcg/ 4,5 mcg INHALATION INHALATION POWDER</t>
  </si>
  <si>
    <t>RILAST 160 mcg/ 4,5 mcg INHALATION PRESSURIZED INHALATION SUSPENSION</t>
  </si>
  <si>
    <t>RILAST FORTE TURBUHALER 320 mcg/ 9 mcg INHALATION INHALATION POWDER</t>
  </si>
  <si>
    <t>BUDESONIDA PULMICTAN INFANTIL 50 mcg INHALATION PRESSURIZED INHALATION SUSPENSION</t>
  </si>
  <si>
    <t>BUDESONIDA PULMICTAN 200 mcg INHALATION PRESSURIZED INHALATION SUSPENSION</t>
  </si>
  <si>
    <t>OXIS TURBUHALER 4,5 mcg INHALATION INHALATION POWDER</t>
  </si>
  <si>
    <t>VENTOALDO 100 mcg DOSE PRESSURIZED INHALATION SUSPENSION</t>
  </si>
  <si>
    <t>BUDESONIDA ALDO UNION 200 mcg ACTUATION PRESSURIZED INHALATION SUSPENSION</t>
  </si>
  <si>
    <t>BUDESONIDA ALDO-UNION 100 mcg ACTUATION PRESSURIZED INHALATION SUSPENSION</t>
  </si>
  <si>
    <t>BECLO-ASMA 100 mcg ACTUATION PRESSURIZED INHALATION SOLUTION</t>
  </si>
  <si>
    <t>BECLO-ASMA 50 mcg ACTUATION PRESSURIZED INHALATION SOLUTION</t>
  </si>
  <si>
    <t>ATROALDO 20 mcg ACTUATION PRESSURIZED INHALATION SOLUTION</t>
  </si>
  <si>
    <t>SALBUTAMOL ALDO-UNION 100 mcg DOSE PRESSURIZED INHALATION SUSPENSION</t>
  </si>
  <si>
    <t>BUDESONIDA ALDO-UNION 50 mcg ACTUATION PRESSURIZED INHALATION SUSPENSION</t>
  </si>
  <si>
    <t>VENTODUO 100 mcg/ 50 mcg ACTUATION PRESSURIZED INHALATION SUSPENSION</t>
  </si>
  <si>
    <t>INHALOK AIRMASTER 50 mcg/ 500 mcg INHALATION, INHALATION POWDER (UNIT DOSE)</t>
  </si>
  <si>
    <t>INHALOK AIRMASTER 50 mcg/ 250 mcg INHALATION, INHALATION POWDER (UNIT DOSE)</t>
  </si>
  <si>
    <t>SOPROBEC 200 mcg INHALATION PRESSURIZED INHALATION SOLUTION</t>
  </si>
  <si>
    <t>SOPROBEC 250 mcg INHALATION PRESSURIZED INHALATION SOLUTION</t>
  </si>
  <si>
    <t>SOPROBEC 100 mcg INHALATION PRESSURIZED INHALATION SOLUTION</t>
  </si>
  <si>
    <t>SOPROBEC 50 mcg INHALATION PRESSURIZED INHALATION SOLUTION</t>
  </si>
  <si>
    <t>INALACOR ACCUHALER 100 mcg INHALATION, INHALATION POWDER</t>
  </si>
  <si>
    <t>INALACOR 250 mcg INHALATION PRESSURIZED INHALATION SUSPENSION</t>
  </si>
  <si>
    <t>FLUSONAL ACCUHALER 100 mcg INHALATION, INHALATION POWDER</t>
  </si>
  <si>
    <t>PLUSVENT ACCUHALER 50 mcg/ 250 mcg INHALATION, INHALATION POWDER</t>
  </si>
  <si>
    <t>INALADUO 25 mcg/ 250 mcg INHALATION, PRESSURIZED INHALATION SUSPENSION</t>
  </si>
  <si>
    <t>INALADUO 25 mcg/ 125 mcg INHALATION, PRESSURIZED INHALATION SUSPENSION</t>
  </si>
  <si>
    <t>INALADUO 25 mcg/ 50 mcg INHALATION, PRESSURIZED INHALATION SUSPENSION</t>
  </si>
  <si>
    <t>ANASMA 25 mcg/ 250 mcg INHALATION, PRESSURIZED INHALATION SUSPENSION</t>
  </si>
  <si>
    <t>ANASMA 25 mcg/ 125 mcg INHALATION, PRESSURIZED INHALATION SUSPENSION</t>
  </si>
  <si>
    <t>ANASMA 25 mcg/ 50 mcg INHALATION, PRESSURIZED INHALATION SUSPENSION</t>
  </si>
  <si>
    <t>PLUSVENT 25 mcg/ 250 mcg INHALATION, suspensión para INHALATION envase a presión</t>
  </si>
  <si>
    <t>PLUSVENT 25 mcg/ 125 mcg INHALATION, suspensión para INHALATION envase a presión</t>
  </si>
  <si>
    <t>PLUSVENT 25 mcg/ 50 mcg INHALATION, suspensión para INHALATION envase a presión</t>
  </si>
  <si>
    <t>SERETIDE 25 mcg/ 250 mcg INHALATION, PRESSURIZED INHALATION SUSPENSION</t>
  </si>
  <si>
    <t>SERETIDE 25 mcg/ 125 mcg INHALATION, PRESSURIZED INHALATION SUSPENSION</t>
  </si>
  <si>
    <t>SERETIDE 25 mcg/ 50 mcg INHALATION, PRESSURIZED INHALATION SUSPENSION</t>
  </si>
  <si>
    <t>INALADUO ACCUHALER 50 mcg/ 500 mcg INHALATION, INHALATION POWDER</t>
  </si>
  <si>
    <t>INALADUO ACCUHALER 50 mcg/ 250 mcg INHALATION, INHALATION POWDER</t>
  </si>
  <si>
    <t>INALADUO ACCUHALER 50 mcg/ 100 mcg INHALATION, INHALATION POWDER</t>
  </si>
  <si>
    <t>PLUSVENT ACCUHALER 50 mcg/ 500 mcg INHALATION, INHALATION POWDER</t>
  </si>
  <si>
    <t>PLUSVENT ACCUHALER 50 mcg/ 100 mcg INHALATION, INHALATION POWDER</t>
  </si>
  <si>
    <t>ANASMA ACCUHALER 50 mcg/ 500 mcg INHALATION, INHALATION POWDER</t>
  </si>
  <si>
    <t>ANASMA ACCUHALER 50 mcg/ 250 mcg INHALATION, INHALATION POWDER</t>
  </si>
  <si>
    <t>ANASMA ACCUHALER 50 mcg/ 100 mcg INHALATION, INHALATION POWDER</t>
  </si>
  <si>
    <t>SERETIDE ACCUHALER 50 mcg/ 500 mcg INHALATION, INHALATION POWDER</t>
  </si>
  <si>
    <t>SERETIDE ACCUHALER 50 mcg/ 250 mcg INHALATION, INHALATION POWDER.</t>
  </si>
  <si>
    <t>SERETIDE ACCUHALER 50 mcg/ 100 mcg INHALATION, INHALATION POWDER</t>
  </si>
  <si>
    <t>TRIALONA ACCUHALER 500 mcg INHALATION, INHALATION POWDER</t>
  </si>
  <si>
    <t>TRIALONA ACCUHALER 100 mcg INHALATION, INHALATION POWDER</t>
  </si>
  <si>
    <t>TRIALONA 250 mcg INHALATION, PRESSURIZED INHALATION SUSPENSION</t>
  </si>
  <si>
    <t>TRIALONA 50 mcg INHALATION, PRESSURIZED INHALATION SUSPENSION</t>
  </si>
  <si>
    <t>INALACOR ACCUHALER 500 mcg INHALATION INHALATION POWDER</t>
  </si>
  <si>
    <t>INALACOR 50 mcg INHALATION PRESSURIZED INHALATION SUSPENSION</t>
  </si>
  <si>
    <t>FLUSONAL ACCUHALER 500 mcg INHALATION, INHALATION POWDER</t>
  </si>
  <si>
    <t>FLUSONAL 250 mcg INHALATION, PRESSURIZED INHALATION SUSPENSION</t>
  </si>
  <si>
    <t>FLUSONAL 50 mcg INHALATION, PRESSURIZED INHALATION SUSPENSION</t>
  </si>
  <si>
    <t>FLIXOTIDE ACCUHALER 500 mcg INHALATION, INHALATION POWDER</t>
  </si>
  <si>
    <t>FLIXOTIDE ACCUHALER 100 mcg INHALATION, INHALATION POWDER</t>
  </si>
  <si>
    <t>FLIXOTIDE 250 mcg INHALATION, PRESSURIZED INHALATION SUSPENSION</t>
  </si>
  <si>
    <t>FLIXOTIDE 50 mcg INHALATION, PRESSURIZED INHALATION SUSPENSION</t>
  </si>
  <si>
    <t>BETAMICAN 25 mcg INHALATION PRESSURIZED INHALATION SUSPENSION</t>
  </si>
  <si>
    <t>BETAMICAN ACCUHALER 50 mcg INHALATION INHALATION POWDER</t>
  </si>
  <si>
    <t>INASPIR 25 mcg INHALATION PRESSURIZED INHALATION SUSPENSION</t>
  </si>
  <si>
    <t>INASPIR ACCUHALER 50 mcg INHALATION, INHALATION POWDER</t>
  </si>
  <si>
    <t>BEGLAN 25 mcg INHALATION, PRESSURIZED INHALATION SUSPENSION</t>
  </si>
  <si>
    <t>BEGLAN ACCUHALER 50 mcg INHALATION, INHALATION POWDER</t>
  </si>
  <si>
    <t>SEREVENT ACCUHALER 50 mcg INHALATION, INHALATION POWDER</t>
  </si>
  <si>
    <t>BECLOFORTE 250 mcg INHALATION PRESSURIZED INHALATION SOLUTION</t>
  </si>
  <si>
    <t>VENTOLIN 100 mcg INHALATION PRESSURIZED INHALATION SUSPENSION</t>
  </si>
  <si>
    <t>BECOTIDE 50 mcg INHALATION PRESSURIZED INHALATION SOLUTION</t>
  </si>
  <si>
    <t>SEREVENT 25 mcg INHALATION, PRESSURIZED INHALATION SUSPENSION</t>
  </si>
  <si>
    <t>TRIMBOW 88 mcg/  5 mcg/ 9 mcg INHALATION POWDER</t>
  </si>
  <si>
    <t>TRYDONIS 87 mcg/  5 mcg/ 9 mcg PRESSURIZED INHALATION SOLUTION</t>
  </si>
  <si>
    <t>BUDESONIDA/ FORMOTEROL CIPLA 320 mcg/ 9 mcg INHALATION INHALATION POWDER (UNIT DOSE)</t>
  </si>
  <si>
    <t>BUDESONIDA/ FORMOTEROL CIPLA 160 mcg/ 4,5 mcg INHALATION INHALATION POWDER (UNIT DOSE)</t>
  </si>
  <si>
    <t>1.1.3.
Related to finished product/s 
obtainment/ manufacturing</t>
  </si>
  <si>
    <t>1.1.1. 
Related to active substance/s
obtainment/ manufacturing</t>
  </si>
  <si>
    <t>1.1.2.
Related to excipient/s
 obtainment/ manufacturing</t>
  </si>
  <si>
    <t>1.2.3.
Related to the
packaging materials</t>
  </si>
  <si>
    <t>1.2.2. 
Related to the
manufacturing process</t>
  </si>
  <si>
    <t>1.2.1.
Related to active substance/s
transport</t>
  </si>
  <si>
    <t>TA: terrestrial acidification
(mg SO2 Eq)</t>
  </si>
  <si>
    <t>ME: marine eutrophication
(mcg N Eq)</t>
  </si>
  <si>
    <t>MD: metal depletion
(mg Cu Eq)</t>
  </si>
  <si>
    <t>FD: fossil depletion
(mg/oil)</t>
  </si>
  <si>
    <t>FET: freshwater ecotoxicity
(mg DB Eq)</t>
  </si>
  <si>
    <t>MET: marine ecotoxicity
(mg DB Eq)</t>
  </si>
  <si>
    <t>OD: ozone depletion
(mcg CFC-11 Eq)</t>
  </si>
  <si>
    <t>Propelent Volume per inhaler
(if applicable; mL)</t>
  </si>
  <si>
    <t>POFh: photochemical oxidants formation
and human health (mg Nox Eq)</t>
  </si>
  <si>
    <t>POFe: photochemical oxidants formation -
ecosystem (mg Nox Eq)</t>
  </si>
  <si>
    <r>
      <t xml:space="preserve">SAMA: </t>
    </r>
    <r>
      <rPr>
        <sz val="12"/>
        <color theme="1"/>
        <rFont val="Calibri"/>
        <family val="2"/>
      </rPr>
      <t>Short-acting muscarinic-antagonist</t>
    </r>
  </si>
  <si>
    <r>
      <t xml:space="preserve">DPI: </t>
    </r>
    <r>
      <rPr>
        <sz val="12"/>
        <color theme="1"/>
        <rFont val="Calibri"/>
        <family val="2"/>
      </rPr>
      <t>Dry-Powder Inhaler</t>
    </r>
  </si>
  <si>
    <r>
      <rPr>
        <b/>
        <sz val="12"/>
        <color theme="1"/>
        <rFont val="Calibri"/>
        <family val="2"/>
      </rPr>
      <t>ICS</t>
    </r>
    <r>
      <rPr>
        <sz val="12"/>
        <color theme="1"/>
        <rFont val="Calibri"/>
        <family val="2"/>
      </rPr>
      <t>: Inhaled Corticosteroids</t>
    </r>
  </si>
  <si>
    <r>
      <rPr>
        <b/>
        <sz val="12"/>
        <color theme="1"/>
        <rFont val="Calibri"/>
        <family val="2"/>
      </rPr>
      <t>kg</t>
    </r>
    <r>
      <rPr>
        <sz val="12"/>
        <color theme="1"/>
        <rFont val="Calibri"/>
        <family val="2"/>
      </rPr>
      <t>: kilograms.</t>
    </r>
  </si>
  <si>
    <r>
      <t xml:space="preserve">mg: </t>
    </r>
    <r>
      <rPr>
        <sz val="12"/>
        <color theme="1"/>
        <rFont val="Calibri"/>
        <family val="2"/>
      </rPr>
      <t>milligrams</t>
    </r>
  </si>
  <si>
    <r>
      <rPr>
        <b/>
        <sz val="12"/>
        <color theme="1"/>
        <rFont val="Calibri"/>
        <family val="2"/>
      </rPr>
      <t>LABA</t>
    </r>
    <r>
      <rPr>
        <sz val="12"/>
        <color theme="1"/>
        <rFont val="Calibri"/>
        <family val="2"/>
      </rPr>
      <t>: Long-Acting Beta-Agonists</t>
    </r>
  </si>
  <si>
    <r>
      <rPr>
        <b/>
        <sz val="12"/>
        <color theme="1"/>
        <rFont val="Calibri"/>
        <family val="2"/>
      </rPr>
      <t>LAMA</t>
    </r>
    <r>
      <rPr>
        <sz val="12"/>
        <color theme="1"/>
        <rFont val="Calibri"/>
        <family val="2"/>
      </rPr>
      <t>: Long-Acting Muscarinic Antagonists</t>
    </r>
  </si>
  <si>
    <r>
      <rPr>
        <b/>
        <sz val="12"/>
        <color theme="1"/>
        <rFont val="Calibri"/>
        <family val="2"/>
      </rPr>
      <t>kg C02 Eq</t>
    </r>
    <r>
      <rPr>
        <sz val="12"/>
        <color theme="1"/>
        <rFont val="Calibri"/>
        <family val="2"/>
      </rPr>
      <t>: total emissions from greenhouse gases converted into CO2 equivalents</t>
    </r>
  </si>
  <si>
    <r>
      <rPr>
        <b/>
        <sz val="12"/>
        <color theme="1"/>
        <rFont val="Calibri"/>
        <family val="2"/>
      </rPr>
      <t>SABA</t>
    </r>
    <r>
      <rPr>
        <sz val="12"/>
        <color theme="1"/>
        <rFont val="Calibri"/>
        <family val="2"/>
      </rPr>
      <t>: Short-Acting Beta Agonists</t>
    </r>
  </si>
  <si>
    <r>
      <rPr>
        <b/>
        <sz val="12"/>
        <color theme="1"/>
        <rFont val="Calibri"/>
        <family val="2"/>
      </rPr>
      <t>mg N Eq</t>
    </r>
    <r>
      <rPr>
        <sz val="12"/>
        <color theme="1"/>
        <rFont val="Calibri"/>
        <family val="2"/>
      </rPr>
      <t>: marine eutrophication converted into nitrogen (N) equivalents</t>
    </r>
  </si>
  <si>
    <r>
      <rPr>
        <b/>
        <sz val="12"/>
        <color theme="1"/>
        <rFont val="Calibri"/>
        <family val="2"/>
      </rPr>
      <t>mg Cu Eq</t>
    </r>
    <r>
      <rPr>
        <sz val="12"/>
        <color theme="1"/>
        <rFont val="Calibri"/>
        <family val="2"/>
      </rPr>
      <t>: metal deplection converted into cupper (Cu) equivalents</t>
    </r>
  </si>
  <si>
    <r>
      <rPr>
        <b/>
        <sz val="12"/>
        <color theme="1"/>
        <rFont val="Calibri"/>
        <family val="2"/>
      </rPr>
      <t>SMI</t>
    </r>
    <r>
      <rPr>
        <sz val="12"/>
        <color theme="1"/>
        <rFont val="Calibri"/>
        <family val="2"/>
      </rPr>
      <t>: Soft Mist Inhaler</t>
    </r>
  </si>
  <si>
    <r>
      <t xml:space="preserve">mg P Eq: </t>
    </r>
    <r>
      <rPr>
        <sz val="12"/>
        <color theme="1"/>
        <rFont val="Calibri"/>
        <family val="2"/>
      </rPr>
      <t>freshwater converted into phosphorus (P) equivalents</t>
    </r>
  </si>
  <si>
    <r>
      <t xml:space="preserve">mg SO2 Eq: </t>
    </r>
    <r>
      <rPr>
        <sz val="12"/>
        <color theme="1"/>
        <rFont val="Calibri"/>
        <family val="2"/>
      </rPr>
      <t>terrestrial acidification converted into sulfur dioxide (SO2) equivalents</t>
    </r>
  </si>
  <si>
    <r>
      <t xml:space="preserve">mcg CFC-11 Eq: </t>
    </r>
    <r>
      <rPr>
        <sz val="12"/>
        <color theme="1"/>
        <rFont val="Calibri"/>
        <family val="2"/>
      </rPr>
      <t>ozone deplection converted into Trichlorofluoromethane (CFC-11) equivalents</t>
    </r>
  </si>
  <si>
    <r>
      <rPr>
        <b/>
        <sz val="12"/>
        <color theme="1"/>
        <rFont val="Calibri"/>
        <family val="2"/>
      </rPr>
      <t>mcg</t>
    </r>
    <r>
      <rPr>
        <sz val="12"/>
        <color theme="1"/>
        <rFont val="Calibri"/>
        <family val="2"/>
      </rPr>
      <t>: microgrames</t>
    </r>
  </si>
  <si>
    <r>
      <t xml:space="preserve">mg Nox Eq: </t>
    </r>
    <r>
      <rPr>
        <sz val="12"/>
        <color theme="1"/>
        <rFont val="Calibri"/>
        <family val="2"/>
      </rPr>
      <t>photochemical oxidants formation and human health converted into Nitrogen Oxides (Nox) equivalents</t>
    </r>
  </si>
  <si>
    <r>
      <rPr>
        <b/>
        <sz val="12"/>
        <color theme="1"/>
        <rFont val="Calibri"/>
        <family val="2"/>
      </rPr>
      <t>mg DB Eq</t>
    </r>
    <r>
      <rPr>
        <sz val="12"/>
        <color theme="1"/>
        <rFont val="Calibri"/>
        <family val="2"/>
      </rPr>
      <t>: milligrams of 1,4-dichlorobenzene (1,4-DB) equivalents</t>
    </r>
  </si>
  <si>
    <r>
      <rPr>
        <b/>
        <sz val="12"/>
        <color theme="1"/>
        <rFont val="Calibri"/>
        <family val="2"/>
      </rPr>
      <t>pMDI</t>
    </r>
    <r>
      <rPr>
        <sz val="12"/>
        <color theme="1"/>
        <rFont val="Calibri"/>
        <family val="2"/>
      </rPr>
      <t>: pressurised Metered-Dose Inhaler</t>
    </r>
  </si>
  <si>
    <r>
      <rPr>
        <b/>
        <sz val="12"/>
        <color theme="1"/>
        <rFont val="Calibri"/>
        <family val="2"/>
      </rPr>
      <t>mL</t>
    </r>
    <r>
      <rPr>
        <sz val="12"/>
        <color theme="1"/>
        <rFont val="Calibri"/>
        <family val="2"/>
      </rPr>
      <t>: milliliters</t>
    </r>
  </si>
  <si>
    <t>This Excel file contains the environmental data, including carbon footprint and various parameters of environmental pollution, related to inhaler presentations marketed in Spain.</t>
  </si>
  <si>
    <t>Garin N, Zarate-Tamames B, Lertxundi U, Martin da Silva I, Orive G, Crespo-Lessmann A, De la Rosa D</t>
  </si>
  <si>
    <t xml:space="preserve">400 mcg </t>
  </si>
  <si>
    <t>25mcg salmeterol/ 125 mcg  fluticasone propionate</t>
  </si>
  <si>
    <t xml:space="preserve">200 mcg </t>
  </si>
  <si>
    <t>DOSE PER INHALATION</t>
  </si>
  <si>
    <t>100 mcg beclometasone dipropionate / 6 mcg formoterol fumarate</t>
  </si>
  <si>
    <t>200 mcg beclometasone dipropionate / 6 mcg formoterol fumarate</t>
  </si>
  <si>
    <t>87 mcg beclometasone dipropionate / 5 mcg formoterol fumarate/ 9 mcg glycopyrronium bromide</t>
  </si>
  <si>
    <t>172 mcg beclometasone dipropionate/ 5 mcg formoterol fumarate/ 9 mcg glycopyrronium bromide</t>
  </si>
  <si>
    <t>88 mcg beclometasone dipropionate/  5 mcg formoterol fumarate/  9 mcg  glycopyrronium bromide</t>
  </si>
  <si>
    <t>87 mcg beclometasone dipropionate/ 5 mcg formoterol fumarate/ 9 mcg glycopyrronium bromide</t>
  </si>
  <si>
    <t>88 mcg beclometasone dipropionate/ 5 mcg formoterol fumarate/ 9 mcg glycopyrronium bromide</t>
  </si>
  <si>
    <t>2,5 mcg olodaterol/ 2,5 mcg tiotropium bromide</t>
  </si>
  <si>
    <t xml:space="preserve">20 mcg </t>
  </si>
  <si>
    <t>340 mcg aclidinum bromide/ 12 mcg formoterol fumarate dihydrate</t>
  </si>
  <si>
    <t>340mcg aclidinum bromide/ 12 mcg formoterol fumarate dihydrate</t>
  </si>
  <si>
    <t xml:space="preserve">322 mcg </t>
  </si>
  <si>
    <t xml:space="preserve">50 mcg </t>
  </si>
  <si>
    <t xml:space="preserve">250 mcg </t>
  </si>
  <si>
    <t>80 mcg budesonide/ 4.5 mcg de formoterol fumarate dihydrate</t>
  </si>
  <si>
    <t>320 mcg budesonide/  9 mcg formoterol fumarate dihydrate</t>
  </si>
  <si>
    <t>160 mcg budesonide/  4,5 mcg formoterol fumarate dihydrate</t>
  </si>
  <si>
    <t>80 mcg budesonide/  4.5 mcg formoterol fumarate dihydrate</t>
  </si>
  <si>
    <t>160 mcg budesonide/ 4,5 mcg formoterol fumarate dihydrate</t>
  </si>
  <si>
    <t>80 mcg budesonide/ 2,25  mcg formoterol fumarate dihydrate</t>
  </si>
  <si>
    <t>160mcg budesonide/ 4.5 mcg formoterol fumarate dihydrate</t>
  </si>
  <si>
    <t>320 mcg budesonide/ 9 mcg formoterol fumarate dihydrate</t>
  </si>
  <si>
    <t>160 mcg budesonide/ 4,5 mcg  formoterol fumarate dihydrate</t>
  </si>
  <si>
    <t>160 mcg budesonide/ 4.5 mcg formoterol fumarate dihydrate</t>
  </si>
  <si>
    <t>184 mcg fluticasone fuorate/ 22 mcg vilanterol</t>
  </si>
  <si>
    <t>92 mcg fluticasone fuorate/ 22 mcg vilanterol</t>
  </si>
  <si>
    <t>92 mcg fluticasone fuorate/ 55 mcg umeclidinium bromide/ 22 mcg vilanterol</t>
  </si>
  <si>
    <t xml:space="preserve">100 mcg </t>
  </si>
  <si>
    <t>125 mcg flucitasone propionate/ 5 mcg formoterol fumarate dihydrate</t>
  </si>
  <si>
    <t>250 mcg flucitasone propionate/ 10 mcg formoterol fumarate dihydrate</t>
  </si>
  <si>
    <t>50 mcg flucitasone propionate/ 5 mcg formoterol fumarate dihydrate</t>
  </si>
  <si>
    <t>50 mcg salmeterol /100 mcg fluticasone propionate</t>
  </si>
  <si>
    <t>25 mcg salmeterol/ 250 mcg fluticasone propionate</t>
  </si>
  <si>
    <t>50 mcg salmetero/ 250 mcg fluticasone propionate</t>
  </si>
  <si>
    <t>50 salmeterol/ 100 mcg fluticasone propionate</t>
  </si>
  <si>
    <t>50 salmeterol/ 250 mcg fluticasone propionate</t>
  </si>
  <si>
    <t>50 salmeterol/ 500 mcg fluticasone propionate</t>
  </si>
  <si>
    <t>4,5 mcg</t>
  </si>
  <si>
    <t xml:space="preserve">9 mcg </t>
  </si>
  <si>
    <t>85 mcg indacaterol/  43 mcg glycopyrronium</t>
  </si>
  <si>
    <t>114 mcg indacaterol/ 46 mcg glycopyrronium/ 136 mcg mometasona furoate</t>
  </si>
  <si>
    <t>125 mcg indacaterol/ 62.5 mcg mometasona furoate</t>
  </si>
  <si>
    <t>125 mcg indacaterol/ 127.5 mcg mometasona furoate</t>
  </si>
  <si>
    <t>125 mcg indacaterol/ 260 mcg mometasona furoate</t>
  </si>
  <si>
    <t>125 mcg indacaterol/ 62,5 mcg mometasona furoate</t>
  </si>
  <si>
    <t>125 mcg indacaterol/ 127,5 mcg mometasona furoate</t>
  </si>
  <si>
    <t xml:space="preserve">25 mcg </t>
  </si>
  <si>
    <t>25 mcg salmeterol / 125 mcg fluticasone propionate</t>
  </si>
  <si>
    <t>5 mcg formoterol fumarate/ 7,2 mcg glycopyrronium bromide/ 160 mcg budesonide</t>
  </si>
  <si>
    <t xml:space="preserve">90 mcg </t>
  </si>
  <si>
    <t>50 mcg beclometasone dipropionate/ 100 mcg salbutamol</t>
  </si>
  <si>
    <t>50 mcg salmeterol / 500 mcg fluticasona propionate</t>
  </si>
  <si>
    <t>50 mcgsalmeterol / 250 mcg fluticasona propionate</t>
  </si>
  <si>
    <t>25 mcgsalmeterol / 250 mcg fluticasona propionate</t>
  </si>
  <si>
    <t>25 mcg salmeterol / 125 mcg fluticasona propionate</t>
  </si>
  <si>
    <t>50 mcg salmeterol / 250 mcg fluticasona propionate</t>
  </si>
  <si>
    <t>12,75 mcg salmeterol/ 202 mcg  fluticasona propionate</t>
  </si>
  <si>
    <t>12,75 mcg salmeterol/ 100 mcg fluticasona propionate</t>
  </si>
  <si>
    <t>12,75 mcg salmeterol/ 202 mcg fluticasona propionate</t>
  </si>
  <si>
    <t>50 mcg salmeterol/ 100 mcg fluticasona propionate</t>
  </si>
  <si>
    <t>50 mcg salmeterol/ 250 mcg  fluticasona propionate</t>
  </si>
  <si>
    <t>50 mcg salmeterol/ 500 mcg  fluticasona propionate</t>
  </si>
  <si>
    <t>50 mcg salmeterol/500 mcg fluticasone propionate</t>
  </si>
  <si>
    <t>25 mcg salmeterol/ 125 mcg fluticasone propionate</t>
  </si>
  <si>
    <t>55 mcg umeclidinium/ 22 mcg vilanterol</t>
  </si>
  <si>
    <t>Version 1.1. 07/03/2025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</si>
</sst>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u/>
      <sz val="14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BCDCD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11" fontId="1" fillId="4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1" fillId="10" borderId="12" xfId="1" applyFont="1" applyBorder="1"/>
    <xf numFmtId="0" fontId="12" fillId="10" borderId="13" xfId="1" applyFont="1" applyBorder="1"/>
    <xf numFmtId="0" fontId="13" fillId="10" borderId="13" xfId="1" applyFont="1" applyBorder="1" applyAlignment="1">
      <alignment wrapText="1"/>
    </xf>
    <xf numFmtId="0" fontId="11" fillId="10" borderId="13" xfId="1" applyFont="1" applyBorder="1"/>
    <xf numFmtId="0" fontId="14" fillId="10" borderId="13" xfId="1" applyFont="1" applyBorder="1"/>
    <xf numFmtId="0" fontId="14" fillId="10" borderId="13" xfId="2" applyFont="1" applyBorder="1"/>
    <xf numFmtId="0" fontId="15" fillId="10" borderId="13" xfId="1" applyFont="1" applyBorder="1"/>
    <xf numFmtId="0" fontId="16" fillId="10" borderId="13" xfId="1" applyFont="1" applyBorder="1"/>
    <xf numFmtId="0" fontId="14" fillId="10" borderId="13" xfId="1" applyFont="1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horizontal="left"/>
    </xf>
    <xf numFmtId="0" fontId="14" fillId="10" borderId="14" xfId="1" applyFont="1" applyBorder="1" applyAlignment="1">
      <alignment horizontal="right"/>
    </xf>
  </cellXfs>
  <cellStyles count="3">
    <cellStyle name="Neutral" xfId="1" builtinId="28"/>
    <cellStyle name="Neutral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5B167"/>
      <color rgb="FFF8A6A6"/>
      <color rgb="FFFFC1C1"/>
      <color rgb="FFFF7D7D"/>
      <color rgb="FFFF3B3B"/>
      <color rgb="FFFBCDCD"/>
      <color rgb="FFFF7575"/>
      <color rgb="FFE2EFDA"/>
      <color rgb="FF4F81BD"/>
      <color rgb="FFF3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L196"/>
  <sheetViews>
    <sheetView tabSelected="1" zoomScale="70" zoomScaleNormal="70" workbookViewId="0">
      <pane ySplit="1" topLeftCell="A2" activePane="bottomLeft" state="frozen"/>
      <selection activeCell="W1" sqref="W1"/>
      <selection pane="bottomLeft"/>
    </sheetView>
  </sheetViews>
  <sheetFormatPr defaultColWidth="9.140625" defaultRowHeight="15" x14ac:dyDescent="0.25"/>
  <cols>
    <col min="1" max="1" width="24.5703125" style="1" customWidth="1"/>
    <col min="2" max="2" width="90.85546875" style="1" customWidth="1"/>
    <col min="3" max="3" width="34.85546875" style="1" customWidth="1"/>
    <col min="4" max="4" width="88.28515625" style="1" customWidth="1"/>
    <col min="5" max="5" width="81.28515625" style="1" customWidth="1"/>
    <col min="6" max="6" width="24.7109375" style="1" customWidth="1"/>
    <col min="7" max="9" width="24.85546875" style="1" customWidth="1"/>
    <col min="10" max="10" width="24.7109375" style="1" customWidth="1"/>
    <col min="11" max="11" width="24.85546875" style="1" customWidth="1"/>
    <col min="12" max="12" width="28.28515625" style="1" customWidth="1"/>
    <col min="13" max="13" width="24" style="1" customWidth="1"/>
    <col min="14" max="14" width="42.42578125" style="1" customWidth="1"/>
    <col min="15" max="15" width="38.7109375" style="1" customWidth="1"/>
    <col min="16" max="16" width="41.7109375" style="1" customWidth="1"/>
    <col min="17" max="17" width="24" style="1" customWidth="1"/>
    <col min="18" max="18" width="33.42578125" style="1" bestFit="1" customWidth="1"/>
    <col min="19" max="19" width="32.140625" style="1" customWidth="1"/>
    <col min="20" max="20" width="26.7109375" style="1" customWidth="1"/>
    <col min="21" max="23" width="20.7109375" style="1" customWidth="1"/>
    <col min="24" max="24" width="20.85546875" style="11" customWidth="1"/>
    <col min="25" max="26" width="24" style="1" customWidth="1"/>
    <col min="27" max="27" width="26.28515625" style="1" customWidth="1"/>
    <col min="28" max="28" width="26" style="1" customWidth="1"/>
    <col min="29" max="29" width="27.85546875" style="1" customWidth="1"/>
    <col min="30" max="30" width="24.85546875" style="1" customWidth="1"/>
    <col min="31" max="31" width="29.140625" style="1" customWidth="1"/>
    <col min="32" max="32" width="28.85546875" style="1" customWidth="1"/>
    <col min="33" max="34" width="24" style="1" customWidth="1"/>
    <col min="35" max="35" width="25.85546875" style="1" customWidth="1"/>
    <col min="36" max="36" width="43.85546875" style="1" customWidth="1"/>
    <col min="37" max="37" width="43.42578125" style="1" customWidth="1"/>
    <col min="38" max="38" width="31.85546875" style="1" customWidth="1"/>
    <col min="39" max="16384" width="9.140625" style="1"/>
  </cols>
  <sheetData>
    <row r="1" spans="1:38" s="21" customFormat="1" ht="45.75" thickBot="1" x14ac:dyDescent="0.3">
      <c r="A1" s="16" t="s">
        <v>238</v>
      </c>
      <c r="B1" s="16" t="s">
        <v>237</v>
      </c>
      <c r="C1" s="16" t="s">
        <v>248</v>
      </c>
      <c r="D1" s="16" t="s">
        <v>289</v>
      </c>
      <c r="E1" s="16" t="s">
        <v>563</v>
      </c>
      <c r="F1" s="16" t="s">
        <v>290</v>
      </c>
      <c r="G1" s="17" t="s">
        <v>292</v>
      </c>
      <c r="H1" s="17" t="s">
        <v>293</v>
      </c>
      <c r="I1" s="17" t="s">
        <v>294</v>
      </c>
      <c r="J1" s="17" t="s">
        <v>298</v>
      </c>
      <c r="K1" s="17" t="s">
        <v>299</v>
      </c>
      <c r="L1" s="18" t="s">
        <v>322</v>
      </c>
      <c r="M1" s="22" t="s">
        <v>302</v>
      </c>
      <c r="N1" s="23" t="s">
        <v>523</v>
      </c>
      <c r="O1" s="23" t="s">
        <v>524</v>
      </c>
      <c r="P1" s="23" t="s">
        <v>522</v>
      </c>
      <c r="Q1" s="22" t="s">
        <v>301</v>
      </c>
      <c r="R1" s="23" t="s">
        <v>527</v>
      </c>
      <c r="S1" s="23" t="s">
        <v>526</v>
      </c>
      <c r="T1" s="23" t="s">
        <v>525</v>
      </c>
      <c r="U1" s="22" t="s">
        <v>300</v>
      </c>
      <c r="V1" s="22" t="s">
        <v>303</v>
      </c>
      <c r="W1" s="22" t="s">
        <v>304</v>
      </c>
      <c r="X1" s="19" t="s">
        <v>235</v>
      </c>
      <c r="Y1" s="20" t="s">
        <v>531</v>
      </c>
      <c r="Z1" s="20" t="s">
        <v>530</v>
      </c>
      <c r="AA1" s="20" t="s">
        <v>528</v>
      </c>
      <c r="AB1" s="20" t="s">
        <v>307</v>
      </c>
      <c r="AC1" s="20" t="s">
        <v>529</v>
      </c>
      <c r="AD1" s="20" t="s">
        <v>308</v>
      </c>
      <c r="AE1" s="20" t="s">
        <v>309</v>
      </c>
      <c r="AF1" s="20" t="s">
        <v>532</v>
      </c>
      <c r="AG1" s="20" t="s">
        <v>533</v>
      </c>
      <c r="AH1" s="20" t="s">
        <v>310</v>
      </c>
      <c r="AI1" s="20" t="s">
        <v>534</v>
      </c>
      <c r="AJ1" s="20" t="s">
        <v>536</v>
      </c>
      <c r="AK1" s="20" t="s">
        <v>537</v>
      </c>
      <c r="AL1" s="20" t="s">
        <v>535</v>
      </c>
    </row>
    <row r="2" spans="1:38" x14ac:dyDescent="0.25">
      <c r="A2" s="4" t="s">
        <v>24</v>
      </c>
      <c r="B2" s="4" t="s">
        <v>346</v>
      </c>
      <c r="C2" s="4" t="s">
        <v>242</v>
      </c>
      <c r="D2" s="4" t="s">
        <v>276</v>
      </c>
      <c r="E2" s="4" t="s">
        <v>575</v>
      </c>
      <c r="F2" s="4" t="s">
        <v>214</v>
      </c>
      <c r="G2" s="4" t="s">
        <v>206</v>
      </c>
      <c r="H2" s="4" t="s">
        <v>233</v>
      </c>
      <c r="I2" s="4">
        <v>60</v>
      </c>
      <c r="J2" s="4" t="s">
        <v>205</v>
      </c>
      <c r="K2" s="4" t="s">
        <v>205</v>
      </c>
      <c r="L2" s="6">
        <v>0.52</v>
      </c>
      <c r="M2" s="4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x14ac:dyDescent="0.25">
      <c r="A3" s="3" t="s">
        <v>132</v>
      </c>
      <c r="B3" s="3" t="s">
        <v>133</v>
      </c>
      <c r="C3" s="3" t="s">
        <v>242</v>
      </c>
      <c r="D3" s="3" t="s">
        <v>276</v>
      </c>
      <c r="E3" s="3" t="s">
        <v>352</v>
      </c>
      <c r="F3" s="3" t="s">
        <v>214</v>
      </c>
      <c r="G3" s="3" t="s">
        <v>206</v>
      </c>
      <c r="H3" s="3" t="s">
        <v>233</v>
      </c>
      <c r="I3" s="3">
        <v>60</v>
      </c>
      <c r="J3" s="3" t="s">
        <v>205</v>
      </c>
      <c r="K3" s="3" t="s">
        <v>205</v>
      </c>
      <c r="L3" s="2">
        <v>0.52</v>
      </c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8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x14ac:dyDescent="0.25">
      <c r="A4" s="3" t="s">
        <v>134</v>
      </c>
      <c r="B4" s="3" t="s">
        <v>396</v>
      </c>
      <c r="C4" s="3" t="s">
        <v>242</v>
      </c>
      <c r="D4" s="3" t="s">
        <v>275</v>
      </c>
      <c r="E4" s="3" t="s">
        <v>573</v>
      </c>
      <c r="F4" s="3" t="s">
        <v>387</v>
      </c>
      <c r="G4" s="3" t="s">
        <v>206</v>
      </c>
      <c r="H4" s="3" t="s">
        <v>233</v>
      </c>
      <c r="I4" s="3">
        <v>60</v>
      </c>
      <c r="J4" s="3" t="s">
        <v>205</v>
      </c>
      <c r="K4" s="3" t="s">
        <v>205</v>
      </c>
      <c r="L4" s="2">
        <v>0.55000000000000004</v>
      </c>
      <c r="M4" s="3"/>
      <c r="N4" s="2"/>
      <c r="O4" s="2"/>
      <c r="P4" s="2"/>
      <c r="Q4" s="2"/>
      <c r="R4" s="2"/>
      <c r="S4" s="2"/>
      <c r="T4" s="2"/>
      <c r="U4" s="2"/>
      <c r="V4" s="2"/>
      <c r="W4" s="2"/>
      <c r="X4" s="8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x14ac:dyDescent="0.25">
      <c r="A5" s="3" t="s">
        <v>23</v>
      </c>
      <c r="B5" s="3" t="s">
        <v>397</v>
      </c>
      <c r="C5" s="3" t="s">
        <v>242</v>
      </c>
      <c r="D5" s="3" t="s">
        <v>275</v>
      </c>
      <c r="E5" s="3" t="s">
        <v>574</v>
      </c>
      <c r="F5" s="3" t="s">
        <v>387</v>
      </c>
      <c r="G5" s="3" t="s">
        <v>206</v>
      </c>
      <c r="H5" s="3" t="s">
        <v>233</v>
      </c>
      <c r="I5" s="3">
        <v>60</v>
      </c>
      <c r="J5" s="3" t="s">
        <v>205</v>
      </c>
      <c r="K5" s="3" t="s">
        <v>205</v>
      </c>
      <c r="L5" s="2">
        <v>0.55000000000000004</v>
      </c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8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x14ac:dyDescent="0.25">
      <c r="A6" s="3" t="s">
        <v>11</v>
      </c>
      <c r="B6" s="3" t="s">
        <v>516</v>
      </c>
      <c r="C6" s="3" t="s">
        <v>243</v>
      </c>
      <c r="D6" s="3" t="s">
        <v>255</v>
      </c>
      <c r="E6" s="3" t="s">
        <v>576</v>
      </c>
      <c r="F6" s="3" t="s">
        <v>204</v>
      </c>
      <c r="G6" s="3" t="s">
        <v>203</v>
      </c>
      <c r="H6" s="3"/>
      <c r="I6" s="3">
        <v>200</v>
      </c>
      <c r="J6" s="3" t="s">
        <v>296</v>
      </c>
      <c r="K6" s="3" t="s">
        <v>218</v>
      </c>
      <c r="L6" s="2">
        <v>17.21</v>
      </c>
      <c r="M6" s="3"/>
      <c r="N6" s="2"/>
      <c r="O6" s="2"/>
      <c r="P6" s="2"/>
      <c r="Q6" s="2"/>
      <c r="R6" s="2"/>
      <c r="S6" s="2"/>
      <c r="T6" s="2"/>
      <c r="U6" s="2"/>
      <c r="V6" s="2"/>
      <c r="W6" s="2"/>
      <c r="X6" s="8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x14ac:dyDescent="0.25">
      <c r="A7" s="3" t="s">
        <v>10</v>
      </c>
      <c r="B7" s="3" t="s">
        <v>514</v>
      </c>
      <c r="C7" s="3" t="s">
        <v>243</v>
      </c>
      <c r="D7" s="3" t="s">
        <v>255</v>
      </c>
      <c r="E7" s="3" t="s">
        <v>577</v>
      </c>
      <c r="F7" s="3" t="s">
        <v>204</v>
      </c>
      <c r="G7" s="3" t="s">
        <v>203</v>
      </c>
      <c r="H7" s="3"/>
      <c r="I7" s="3">
        <v>200</v>
      </c>
      <c r="J7" s="3" t="s">
        <v>296</v>
      </c>
      <c r="K7" s="3" t="s">
        <v>218</v>
      </c>
      <c r="L7" s="2">
        <v>13.683999999999999</v>
      </c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8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x14ac:dyDescent="0.25">
      <c r="A8" s="3" t="s">
        <v>95</v>
      </c>
      <c r="B8" s="3" t="s">
        <v>466</v>
      </c>
      <c r="C8" s="3" t="s">
        <v>243</v>
      </c>
      <c r="D8" s="3" t="s">
        <v>255</v>
      </c>
      <c r="E8" s="3" t="s">
        <v>197</v>
      </c>
      <c r="F8" s="3" t="s">
        <v>204</v>
      </c>
      <c r="G8" s="3" t="s">
        <v>203</v>
      </c>
      <c r="H8" s="3"/>
      <c r="I8" s="3">
        <v>60</v>
      </c>
      <c r="J8" s="3" t="s">
        <v>296</v>
      </c>
      <c r="K8" s="3" t="s">
        <v>212</v>
      </c>
      <c r="L8" s="2">
        <v>14.07</v>
      </c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8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x14ac:dyDescent="0.25">
      <c r="A9" s="3" t="s">
        <v>92</v>
      </c>
      <c r="B9" s="3" t="s">
        <v>465</v>
      </c>
      <c r="C9" s="3" t="s">
        <v>243</v>
      </c>
      <c r="D9" s="3" t="s">
        <v>255</v>
      </c>
      <c r="E9" s="3" t="s">
        <v>194</v>
      </c>
      <c r="F9" s="3" t="s">
        <v>204</v>
      </c>
      <c r="G9" s="3" t="s">
        <v>203</v>
      </c>
      <c r="H9" s="3"/>
      <c r="I9" s="3">
        <v>60</v>
      </c>
      <c r="J9" s="3" t="s">
        <v>296</v>
      </c>
      <c r="K9" s="3" t="s">
        <v>212</v>
      </c>
      <c r="L9" s="2">
        <v>14.055999999999999</v>
      </c>
      <c r="M9" s="3"/>
      <c r="N9" s="2"/>
      <c r="O9" s="2"/>
      <c r="P9" s="2"/>
      <c r="Q9" s="2"/>
      <c r="R9" s="2"/>
      <c r="S9" s="2"/>
      <c r="T9" s="2"/>
      <c r="U9" s="2"/>
      <c r="V9" s="2"/>
      <c r="W9" s="2"/>
      <c r="X9" s="8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x14ac:dyDescent="0.25">
      <c r="A10" s="3" t="s">
        <v>94</v>
      </c>
      <c r="B10" s="3" t="s">
        <v>464</v>
      </c>
      <c r="C10" s="3" t="s">
        <v>243</v>
      </c>
      <c r="D10" s="3" t="s">
        <v>255</v>
      </c>
      <c r="E10" s="3" t="s">
        <v>196</v>
      </c>
      <c r="F10" s="3" t="s">
        <v>204</v>
      </c>
      <c r="G10" s="3" t="s">
        <v>203</v>
      </c>
      <c r="H10" s="3"/>
      <c r="I10" s="3">
        <v>60</v>
      </c>
      <c r="J10" s="3" t="s">
        <v>296</v>
      </c>
      <c r="K10" s="3" t="s">
        <v>212</v>
      </c>
      <c r="L10" s="2">
        <v>13.683999999999999</v>
      </c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8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x14ac:dyDescent="0.25">
      <c r="A11" s="3" t="s">
        <v>93</v>
      </c>
      <c r="B11" s="3" t="s">
        <v>463</v>
      </c>
      <c r="C11" s="3" t="s">
        <v>243</v>
      </c>
      <c r="D11" s="3" t="s">
        <v>255</v>
      </c>
      <c r="E11" s="3" t="s">
        <v>193</v>
      </c>
      <c r="F11" s="3" t="s">
        <v>204</v>
      </c>
      <c r="G11" s="3" t="s">
        <v>203</v>
      </c>
      <c r="H11" s="3"/>
      <c r="I11" s="3">
        <v>60</v>
      </c>
      <c r="J11" s="3" t="s">
        <v>296</v>
      </c>
      <c r="K11" s="3" t="s">
        <v>212</v>
      </c>
      <c r="L11" s="2">
        <v>13.864000000000001</v>
      </c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8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x14ac:dyDescent="0.25">
      <c r="A12" s="3" t="s">
        <v>129</v>
      </c>
      <c r="B12" s="3" t="s">
        <v>456</v>
      </c>
      <c r="C12" s="3" t="s">
        <v>243</v>
      </c>
      <c r="D12" s="3" t="s">
        <v>255</v>
      </c>
      <c r="E12" s="3" t="s">
        <v>197</v>
      </c>
      <c r="F12" s="3" t="s">
        <v>204</v>
      </c>
      <c r="G12" s="3" t="s">
        <v>203</v>
      </c>
      <c r="H12" s="3"/>
      <c r="I12" s="3">
        <v>200</v>
      </c>
      <c r="J12" s="3" t="s">
        <v>296</v>
      </c>
      <c r="K12" s="3" t="s">
        <v>212</v>
      </c>
      <c r="L12" s="2">
        <v>18.600000000000001</v>
      </c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8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A13" s="3" t="s">
        <v>128</v>
      </c>
      <c r="B13" s="3" t="s">
        <v>455</v>
      </c>
      <c r="C13" s="3" t="s">
        <v>243</v>
      </c>
      <c r="D13" s="3" t="s">
        <v>255</v>
      </c>
      <c r="E13" s="3" t="s">
        <v>194</v>
      </c>
      <c r="F13" s="3" t="s">
        <v>204</v>
      </c>
      <c r="G13" s="3" t="s">
        <v>203</v>
      </c>
      <c r="H13" s="3"/>
      <c r="I13" s="3">
        <v>200</v>
      </c>
      <c r="J13" s="3" t="s">
        <v>296</v>
      </c>
      <c r="K13" s="3" t="s">
        <v>212</v>
      </c>
      <c r="L13" s="2">
        <v>18.600000000000001</v>
      </c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8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25">
      <c r="A14" s="3" t="s">
        <v>39</v>
      </c>
      <c r="B14" s="3" t="s">
        <v>389</v>
      </c>
      <c r="C14" s="26" t="s">
        <v>243</v>
      </c>
      <c r="D14" s="3" t="s">
        <v>259</v>
      </c>
      <c r="E14" s="3" t="s">
        <v>564</v>
      </c>
      <c r="F14" s="3" t="s">
        <v>385</v>
      </c>
      <c r="G14" s="3" t="s">
        <v>203</v>
      </c>
      <c r="H14" s="3"/>
      <c r="I14" s="3">
        <v>120</v>
      </c>
      <c r="J14" s="3" t="s">
        <v>296</v>
      </c>
      <c r="K14" s="3" t="s">
        <v>218</v>
      </c>
      <c r="L14" s="2">
        <v>11.249000000000001</v>
      </c>
      <c r="M14" s="3">
        <f t="shared" ref="M14:M26" si="0">SUM(N14:P14)</f>
        <v>0.2712</v>
      </c>
      <c r="N14" s="2">
        <v>0.15479999999999999</v>
      </c>
      <c r="O14" s="2"/>
      <c r="P14" s="2">
        <v>0.1164</v>
      </c>
      <c r="Q14" s="2">
        <f t="shared" ref="Q14:Q26" si="1">SUM(R14:T14)</f>
        <v>0.4652</v>
      </c>
      <c r="R14" s="2">
        <v>1.2E-2</v>
      </c>
      <c r="S14" s="2">
        <v>0.3372</v>
      </c>
      <c r="T14" s="2">
        <v>0.11600000000000001</v>
      </c>
      <c r="U14" s="2">
        <v>3.9600000000000003E-2</v>
      </c>
      <c r="V14" s="2">
        <v>7.9523999999999999</v>
      </c>
      <c r="W14" s="2">
        <v>2.5247999999999999</v>
      </c>
      <c r="X14" s="8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s">
        <v>306</v>
      </c>
    </row>
    <row r="15" spans="1:38" x14ac:dyDescent="0.25">
      <c r="A15" s="3" t="s">
        <v>36</v>
      </c>
      <c r="B15" s="24" t="s">
        <v>390</v>
      </c>
      <c r="C15" s="41" t="s">
        <v>243</v>
      </c>
      <c r="D15" s="25" t="s">
        <v>259</v>
      </c>
      <c r="E15" s="3" t="s">
        <v>564</v>
      </c>
      <c r="F15" s="3" t="s">
        <v>385</v>
      </c>
      <c r="G15" s="3" t="s">
        <v>203</v>
      </c>
      <c r="H15" s="3"/>
      <c r="I15" s="3">
        <v>120</v>
      </c>
      <c r="J15" s="3" t="s">
        <v>296</v>
      </c>
      <c r="K15" s="3" t="s">
        <v>218</v>
      </c>
      <c r="L15" s="2">
        <v>11.249000000000001</v>
      </c>
      <c r="M15" s="3">
        <f t="shared" si="0"/>
        <v>0.2712</v>
      </c>
      <c r="N15" s="2">
        <v>0.15479999999999999</v>
      </c>
      <c r="O15" s="2"/>
      <c r="P15" s="2">
        <v>0.1164</v>
      </c>
      <c r="Q15" s="2">
        <f t="shared" si="1"/>
        <v>0.46079999999999999</v>
      </c>
      <c r="R15" s="2">
        <v>1.2E-2</v>
      </c>
      <c r="S15" s="2">
        <v>0.3372</v>
      </c>
      <c r="T15" s="2">
        <v>0.1116</v>
      </c>
      <c r="U15" s="2">
        <v>3.9600000000000003E-2</v>
      </c>
      <c r="V15" s="2">
        <v>7.9523999999999999</v>
      </c>
      <c r="W15" s="2">
        <v>2.5247999999999999</v>
      </c>
      <c r="X15" s="8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x14ac:dyDescent="0.25">
      <c r="A16" s="3" t="s">
        <v>153</v>
      </c>
      <c r="B16" s="24" t="s">
        <v>334</v>
      </c>
      <c r="C16" s="41" t="s">
        <v>242</v>
      </c>
      <c r="D16" s="25" t="s">
        <v>259</v>
      </c>
      <c r="E16" s="3" t="s">
        <v>564</v>
      </c>
      <c r="F16" s="3" t="s">
        <v>385</v>
      </c>
      <c r="G16" s="3" t="s">
        <v>206</v>
      </c>
      <c r="H16" s="3" t="s">
        <v>217</v>
      </c>
      <c r="I16" s="3">
        <v>120</v>
      </c>
      <c r="J16" s="3" t="s">
        <v>205</v>
      </c>
      <c r="K16" s="3" t="s">
        <v>205</v>
      </c>
      <c r="L16" s="2">
        <v>0.88900000000000001</v>
      </c>
      <c r="M16" s="3">
        <f t="shared" si="0"/>
        <v>0.3</v>
      </c>
      <c r="N16" s="2">
        <v>2.3999999999999998E-3</v>
      </c>
      <c r="O16" s="2"/>
      <c r="P16" s="2">
        <v>0.29759999999999998</v>
      </c>
      <c r="Q16" s="2">
        <f t="shared" si="1"/>
        <v>0.46440000000000003</v>
      </c>
      <c r="R16" s="2">
        <v>1.6799999999999999E-2</v>
      </c>
      <c r="S16" s="2">
        <v>0.21479999999999999</v>
      </c>
      <c r="T16" s="2">
        <v>0.23280000000000001</v>
      </c>
      <c r="U16" s="2">
        <v>3.9600000000000003E-2</v>
      </c>
      <c r="V16" s="2">
        <v>0</v>
      </c>
      <c r="W16" s="2">
        <v>8.5199999999999998E-2</v>
      </c>
      <c r="X16" s="8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x14ac:dyDescent="0.25">
      <c r="A17" s="3" t="s">
        <v>34</v>
      </c>
      <c r="B17" s="24" t="s">
        <v>335</v>
      </c>
      <c r="C17" s="41" t="s">
        <v>242</v>
      </c>
      <c r="D17" s="25" t="s">
        <v>259</v>
      </c>
      <c r="E17" s="3" t="s">
        <v>564</v>
      </c>
      <c r="F17" s="3" t="s">
        <v>385</v>
      </c>
      <c r="G17" s="3" t="s">
        <v>206</v>
      </c>
      <c r="H17" s="3" t="s">
        <v>217</v>
      </c>
      <c r="I17" s="3">
        <v>120</v>
      </c>
      <c r="J17" s="3" t="s">
        <v>205</v>
      </c>
      <c r="K17" s="3" t="s">
        <v>205</v>
      </c>
      <c r="L17" s="2">
        <v>0.88900000000000001</v>
      </c>
      <c r="M17" s="3">
        <f t="shared" si="0"/>
        <v>0.3</v>
      </c>
      <c r="N17" s="2">
        <v>2.3999999999999998E-3</v>
      </c>
      <c r="O17" s="2"/>
      <c r="P17" s="2">
        <v>0.29759999999999998</v>
      </c>
      <c r="Q17" s="2">
        <f t="shared" si="1"/>
        <v>0.46440000000000003</v>
      </c>
      <c r="R17" s="2">
        <v>1.6799999999999999E-2</v>
      </c>
      <c r="S17" s="2">
        <v>0.21479999999999999</v>
      </c>
      <c r="T17" s="2">
        <v>0.23280000000000001</v>
      </c>
      <c r="U17" s="2">
        <v>3.9600000000000003E-2</v>
      </c>
      <c r="V17" s="2">
        <v>0</v>
      </c>
      <c r="W17" s="2">
        <v>8.5199999999999998E-2</v>
      </c>
      <c r="X17" s="8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 s="3" t="s">
        <v>40</v>
      </c>
      <c r="B18" s="24" t="s">
        <v>336</v>
      </c>
      <c r="C18" s="41" t="s">
        <v>243</v>
      </c>
      <c r="D18" s="25" t="s">
        <v>259</v>
      </c>
      <c r="E18" s="3" t="s">
        <v>565</v>
      </c>
      <c r="F18" s="3" t="s">
        <v>385</v>
      </c>
      <c r="G18" s="3" t="s">
        <v>203</v>
      </c>
      <c r="H18" s="3"/>
      <c r="I18" s="3">
        <v>120</v>
      </c>
      <c r="J18" s="3" t="s">
        <v>296</v>
      </c>
      <c r="K18" s="3" t="s">
        <v>218</v>
      </c>
      <c r="L18" s="2">
        <v>14.154</v>
      </c>
      <c r="M18" s="3">
        <f t="shared" si="0"/>
        <v>0.31440000000000001</v>
      </c>
      <c r="N18" s="2">
        <v>0.19800000000000001</v>
      </c>
      <c r="O18" s="2"/>
      <c r="P18" s="2">
        <v>0.1164</v>
      </c>
      <c r="Q18" s="2">
        <f t="shared" si="1"/>
        <v>0.4904</v>
      </c>
      <c r="R18" s="2">
        <v>1.32E-2</v>
      </c>
      <c r="S18" s="2">
        <v>0.36120000000000002</v>
      </c>
      <c r="T18" s="2">
        <v>0.11600000000000001</v>
      </c>
      <c r="U18" s="2">
        <v>4.0800000000000003E-2</v>
      </c>
      <c r="V18" s="2">
        <v>10.106400000000001</v>
      </c>
      <c r="W18" s="2">
        <v>64</v>
      </c>
      <c r="X18" s="8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3" t="s">
        <v>37</v>
      </c>
      <c r="B19" s="3" t="s">
        <v>337</v>
      </c>
      <c r="C19" s="4" t="s">
        <v>243</v>
      </c>
      <c r="D19" s="3" t="s">
        <v>259</v>
      </c>
      <c r="E19" s="3" t="s">
        <v>565</v>
      </c>
      <c r="F19" s="3" t="s">
        <v>385</v>
      </c>
      <c r="G19" s="3" t="s">
        <v>203</v>
      </c>
      <c r="H19" s="3"/>
      <c r="I19" s="3">
        <v>120</v>
      </c>
      <c r="J19" s="3" t="s">
        <v>296</v>
      </c>
      <c r="K19" s="3" t="s">
        <v>218</v>
      </c>
      <c r="L19" s="2">
        <v>14.154</v>
      </c>
      <c r="M19" s="3">
        <f t="shared" si="0"/>
        <v>0.31440000000000001</v>
      </c>
      <c r="N19" s="2">
        <v>0.19800000000000001</v>
      </c>
      <c r="O19" s="2"/>
      <c r="P19" s="2">
        <v>0.1164</v>
      </c>
      <c r="Q19" s="2">
        <f t="shared" si="1"/>
        <v>0.48599999999999999</v>
      </c>
      <c r="R19" s="2">
        <v>1.32E-2</v>
      </c>
      <c r="S19" s="2">
        <v>0.36120000000000002</v>
      </c>
      <c r="T19" s="2">
        <v>0.1116</v>
      </c>
      <c r="U19" s="2">
        <v>4.0800000000000003E-2</v>
      </c>
      <c r="V19" s="2">
        <v>10.106400000000001</v>
      </c>
      <c r="W19" s="2">
        <v>3.2063999999999999</v>
      </c>
      <c r="X19" s="8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 t="s">
        <v>306</v>
      </c>
    </row>
    <row r="20" spans="1:38" x14ac:dyDescent="0.25">
      <c r="A20" s="3" t="s">
        <v>177</v>
      </c>
      <c r="B20" s="3" t="s">
        <v>338</v>
      </c>
      <c r="C20" s="3" t="s">
        <v>242</v>
      </c>
      <c r="D20" s="3" t="s">
        <v>259</v>
      </c>
      <c r="E20" s="3" t="s">
        <v>565</v>
      </c>
      <c r="F20" s="3" t="s">
        <v>385</v>
      </c>
      <c r="G20" s="3" t="s">
        <v>206</v>
      </c>
      <c r="H20" s="3" t="s">
        <v>217</v>
      </c>
      <c r="I20" s="3">
        <v>120</v>
      </c>
      <c r="J20" s="3" t="s">
        <v>205</v>
      </c>
      <c r="K20" s="3" t="s">
        <v>205</v>
      </c>
      <c r="L20" s="2">
        <v>0.88900000000000001</v>
      </c>
      <c r="M20" s="3">
        <f t="shared" si="0"/>
        <v>0.3</v>
      </c>
      <c r="N20" s="2">
        <v>2.3999999999999998E-3</v>
      </c>
      <c r="O20" s="2"/>
      <c r="P20" s="2">
        <v>0.29759999999999998</v>
      </c>
      <c r="Q20" s="2">
        <f t="shared" si="1"/>
        <v>0.46440000000000003</v>
      </c>
      <c r="R20" s="2">
        <v>1.6799999999999999E-2</v>
      </c>
      <c r="S20" s="2">
        <v>0.21479999999999999</v>
      </c>
      <c r="T20" s="2">
        <v>0.23280000000000001</v>
      </c>
      <c r="U20" s="2">
        <v>3.9600000000000003E-2</v>
      </c>
      <c r="V20" s="2">
        <v>0</v>
      </c>
      <c r="W20" s="2">
        <v>8.5199999999999998E-2</v>
      </c>
      <c r="X20" s="8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3" t="s">
        <v>35</v>
      </c>
      <c r="B21" s="3" t="s">
        <v>339</v>
      </c>
      <c r="C21" s="3" t="s">
        <v>242</v>
      </c>
      <c r="D21" s="3" t="s">
        <v>259</v>
      </c>
      <c r="E21" s="3" t="s">
        <v>565</v>
      </c>
      <c r="F21" s="3" t="s">
        <v>385</v>
      </c>
      <c r="G21" s="3" t="s">
        <v>206</v>
      </c>
      <c r="H21" s="3" t="s">
        <v>217</v>
      </c>
      <c r="I21" s="3">
        <v>120</v>
      </c>
      <c r="J21" s="3" t="s">
        <v>205</v>
      </c>
      <c r="K21" s="3" t="s">
        <v>205</v>
      </c>
      <c r="L21" s="2">
        <v>0.88900000000000001</v>
      </c>
      <c r="M21" s="3">
        <f t="shared" si="0"/>
        <v>0.3</v>
      </c>
      <c r="N21" s="2">
        <v>2.3999999999999998E-3</v>
      </c>
      <c r="O21" s="2"/>
      <c r="P21" s="2">
        <v>0.29759999999999998</v>
      </c>
      <c r="Q21" s="2">
        <f t="shared" si="1"/>
        <v>0.46440000000000003</v>
      </c>
      <c r="R21" s="2">
        <v>1.6799999999999999E-2</v>
      </c>
      <c r="S21" s="2">
        <v>0.21479999999999999</v>
      </c>
      <c r="T21" s="2">
        <v>0.23280000000000001</v>
      </c>
      <c r="U21" s="2">
        <v>3.9600000000000003E-2</v>
      </c>
      <c r="V21" s="2">
        <v>0</v>
      </c>
      <c r="W21" s="2">
        <v>8.5199999999999998E-2</v>
      </c>
      <c r="X21" s="8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3" t="s">
        <v>163</v>
      </c>
      <c r="B22" s="3" t="s">
        <v>519</v>
      </c>
      <c r="C22" s="3" t="s">
        <v>243</v>
      </c>
      <c r="D22" s="3" t="s">
        <v>270</v>
      </c>
      <c r="E22" s="3" t="s">
        <v>569</v>
      </c>
      <c r="F22" s="3" t="s">
        <v>384</v>
      </c>
      <c r="G22" s="3" t="s">
        <v>203</v>
      </c>
      <c r="H22" s="3"/>
      <c r="I22" s="3">
        <v>120</v>
      </c>
      <c r="J22" s="3" t="s">
        <v>296</v>
      </c>
      <c r="K22" s="3" t="s">
        <v>218</v>
      </c>
      <c r="L22" s="2">
        <v>14.202999999999999</v>
      </c>
      <c r="M22" s="3">
        <f t="shared" si="0"/>
        <v>0.32420000000000004</v>
      </c>
      <c r="N22" s="2">
        <v>0.19700000000000001</v>
      </c>
      <c r="O22" s="2"/>
      <c r="P22" s="2">
        <v>0.12720000000000001</v>
      </c>
      <c r="Q22" s="2">
        <f t="shared" si="1"/>
        <v>0.50519999999999998</v>
      </c>
      <c r="R22" s="2">
        <v>1.5599999999999999E-2</v>
      </c>
      <c r="S22" s="2">
        <v>0.36120000000000002</v>
      </c>
      <c r="T22" s="2">
        <v>0.12839999999999999</v>
      </c>
      <c r="U22" s="2">
        <v>4.3200000000000002E-2</v>
      </c>
      <c r="V22" s="2">
        <v>10.1196</v>
      </c>
      <c r="W22" s="2">
        <v>3.2111999999999998</v>
      </c>
      <c r="X22" s="8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 t="s">
        <v>306</v>
      </c>
    </row>
    <row r="23" spans="1:38" x14ac:dyDescent="0.25">
      <c r="A23" s="3" t="s">
        <v>112</v>
      </c>
      <c r="B23" s="3" t="s">
        <v>340</v>
      </c>
      <c r="C23" s="3" t="s">
        <v>243</v>
      </c>
      <c r="D23" s="3" t="s">
        <v>269</v>
      </c>
      <c r="E23" s="3" t="s">
        <v>566</v>
      </c>
      <c r="F23" s="3" t="s">
        <v>384</v>
      </c>
      <c r="G23" s="3" t="s">
        <v>203</v>
      </c>
      <c r="H23" s="3"/>
      <c r="I23" s="3">
        <v>120</v>
      </c>
      <c r="J23" s="3" t="s">
        <v>296</v>
      </c>
      <c r="K23" s="3" t="s">
        <v>218</v>
      </c>
      <c r="L23" s="2">
        <v>14.202999999999999</v>
      </c>
      <c r="M23" s="3">
        <f t="shared" si="0"/>
        <v>0.32400000000000001</v>
      </c>
      <c r="N23" s="2">
        <v>0.1968</v>
      </c>
      <c r="O23" s="2"/>
      <c r="P23" s="2">
        <v>0.12720000000000001</v>
      </c>
      <c r="Q23" s="2">
        <f t="shared" si="1"/>
        <v>0.50519999999999998</v>
      </c>
      <c r="R23" s="2">
        <v>1.5599999999999999E-2</v>
      </c>
      <c r="S23" s="2">
        <v>0.36120000000000002</v>
      </c>
      <c r="T23" s="2">
        <v>0.12839999999999999</v>
      </c>
      <c r="U23" s="2">
        <v>4.3200000000000002E-2</v>
      </c>
      <c r="V23" s="2">
        <v>10.119199999999999</v>
      </c>
      <c r="W23" s="2">
        <v>3.2111999999999998</v>
      </c>
      <c r="X23" s="8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3" t="s">
        <v>161</v>
      </c>
      <c r="B24" s="3" t="s">
        <v>341</v>
      </c>
      <c r="C24" s="3" t="s">
        <v>243</v>
      </c>
      <c r="D24" s="3" t="s">
        <v>269</v>
      </c>
      <c r="E24" s="3" t="s">
        <v>567</v>
      </c>
      <c r="F24" s="3" t="s">
        <v>384</v>
      </c>
      <c r="G24" s="3" t="s">
        <v>203</v>
      </c>
      <c r="H24" s="3"/>
      <c r="I24" s="3">
        <v>120</v>
      </c>
      <c r="J24" s="3" t="s">
        <v>296</v>
      </c>
      <c r="K24" s="3" t="s">
        <v>218</v>
      </c>
      <c r="L24" s="2">
        <v>14.182</v>
      </c>
      <c r="M24" s="3">
        <f t="shared" si="0"/>
        <v>0.32400000000000001</v>
      </c>
      <c r="N24" s="2">
        <v>0.1968</v>
      </c>
      <c r="O24" s="2"/>
      <c r="P24" s="2">
        <v>0.12720000000000001</v>
      </c>
      <c r="Q24" s="2">
        <f t="shared" si="1"/>
        <v>0.50519999999999998</v>
      </c>
      <c r="R24" s="2">
        <v>1.5599999999999999E-2</v>
      </c>
      <c r="S24" s="2">
        <v>0.36120000000000002</v>
      </c>
      <c r="T24" s="2">
        <v>0.12839999999999999</v>
      </c>
      <c r="U24" s="2">
        <v>4.3200000000000002E-2</v>
      </c>
      <c r="V24" s="2">
        <v>10.103999999999999</v>
      </c>
      <c r="W24" s="2">
        <v>3.2052</v>
      </c>
      <c r="X24" s="8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3" t="s">
        <v>113</v>
      </c>
      <c r="B25" s="3" t="s">
        <v>518</v>
      </c>
      <c r="C25" s="3" t="s">
        <v>242</v>
      </c>
      <c r="D25" s="3" t="s">
        <v>269</v>
      </c>
      <c r="E25" s="3" t="s">
        <v>568</v>
      </c>
      <c r="F25" s="3" t="s">
        <v>384</v>
      </c>
      <c r="G25" s="3" t="s">
        <v>206</v>
      </c>
      <c r="H25" s="3" t="s">
        <v>217</v>
      </c>
      <c r="I25" s="3">
        <v>120</v>
      </c>
      <c r="J25" s="3" t="s">
        <v>205</v>
      </c>
      <c r="K25" s="3" t="s">
        <v>205</v>
      </c>
      <c r="L25" s="2">
        <v>0.88900000000000001</v>
      </c>
      <c r="M25" s="3">
        <f t="shared" si="0"/>
        <v>0.3</v>
      </c>
      <c r="N25" s="2">
        <v>2.3999999999999998E-3</v>
      </c>
      <c r="O25" s="2"/>
      <c r="P25" s="2">
        <v>0.29759999999999998</v>
      </c>
      <c r="Q25" s="2">
        <f t="shared" si="1"/>
        <v>0.46440000000000003</v>
      </c>
      <c r="R25" s="2">
        <v>1.6799999999999999E-2</v>
      </c>
      <c r="S25" s="2">
        <v>0.21479999999999999</v>
      </c>
      <c r="T25" s="2">
        <v>0.23280000000000001</v>
      </c>
      <c r="U25" s="2">
        <v>3.9600000000000003E-2</v>
      </c>
      <c r="V25" s="2">
        <v>0</v>
      </c>
      <c r="W25" s="2">
        <v>8.5199999999999998E-2</v>
      </c>
      <c r="X25" s="8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3" t="s">
        <v>164</v>
      </c>
      <c r="B26" s="3" t="s">
        <v>391</v>
      </c>
      <c r="C26" s="3" t="s">
        <v>242</v>
      </c>
      <c r="D26" s="3" t="s">
        <v>269</v>
      </c>
      <c r="E26" s="3" t="s">
        <v>570</v>
      </c>
      <c r="F26" s="3" t="s">
        <v>384</v>
      </c>
      <c r="G26" s="3" t="s">
        <v>206</v>
      </c>
      <c r="H26" s="3"/>
      <c r="I26" s="3">
        <v>120</v>
      </c>
      <c r="J26" s="3" t="s">
        <v>205</v>
      </c>
      <c r="K26" s="3" t="s">
        <v>205</v>
      </c>
      <c r="L26" s="2">
        <v>0.88900000000000001</v>
      </c>
      <c r="M26" s="3">
        <f t="shared" si="0"/>
        <v>0.3</v>
      </c>
      <c r="N26" s="2">
        <v>2.3999999999999998E-3</v>
      </c>
      <c r="O26" s="2"/>
      <c r="P26" s="2">
        <v>0.29759999999999998</v>
      </c>
      <c r="Q26" s="2">
        <f t="shared" si="1"/>
        <v>0.46440000000000003</v>
      </c>
      <c r="R26" s="2">
        <v>1.6799999999999999E-2</v>
      </c>
      <c r="S26" s="2">
        <v>0.21479999999999999</v>
      </c>
      <c r="T26" s="2">
        <v>0.23280000000000001</v>
      </c>
      <c r="U26" s="2">
        <v>3.9600000000000003E-2</v>
      </c>
      <c r="V26" s="2">
        <v>0</v>
      </c>
      <c r="W26" s="2">
        <v>8.5199999999999998E-2</v>
      </c>
      <c r="X26" s="8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3" t="s">
        <v>70</v>
      </c>
      <c r="B27" s="3" t="s">
        <v>317</v>
      </c>
      <c r="C27" s="3" t="s">
        <v>242</v>
      </c>
      <c r="D27" s="3" t="s">
        <v>261</v>
      </c>
      <c r="E27" s="3" t="s">
        <v>562</v>
      </c>
      <c r="F27" s="3" t="s">
        <v>204</v>
      </c>
      <c r="G27" s="3" t="s">
        <v>206</v>
      </c>
      <c r="H27" s="3" t="s">
        <v>202</v>
      </c>
      <c r="I27" s="3">
        <v>100</v>
      </c>
      <c r="J27" s="3" t="s">
        <v>205</v>
      </c>
      <c r="K27" s="3" t="s">
        <v>205</v>
      </c>
      <c r="L27" s="2">
        <v>1.41</v>
      </c>
      <c r="M27" s="3"/>
      <c r="N27" s="2">
        <v>1.1200000000000001</v>
      </c>
      <c r="O27" s="2"/>
      <c r="P27" s="2">
        <v>0.2</v>
      </c>
      <c r="Q27" s="2"/>
      <c r="R27" s="2"/>
      <c r="S27" s="2">
        <v>0.1</v>
      </c>
      <c r="T27" s="2">
        <v>0.03</v>
      </c>
      <c r="U27" s="2">
        <v>0.01</v>
      </c>
      <c r="V27" s="2">
        <v>0</v>
      </c>
      <c r="W27" s="2">
        <v>0.02</v>
      </c>
      <c r="X27" s="8"/>
      <c r="Y27" s="2"/>
      <c r="Z27" s="2"/>
      <c r="AA27" s="2"/>
      <c r="AB27" s="2"/>
      <c r="AC27" s="2"/>
      <c r="AD27" s="2"/>
      <c r="AE27" s="2"/>
      <c r="AF27" s="2">
        <v>191</v>
      </c>
      <c r="AG27" s="2"/>
      <c r="AH27" s="2"/>
      <c r="AI27" s="9">
        <f>0.0000012*1000000000</f>
        <v>1200</v>
      </c>
      <c r="AJ27" s="2"/>
      <c r="AK27" s="2"/>
      <c r="AL27" s="2"/>
    </row>
    <row r="28" spans="1:38" x14ac:dyDescent="0.25">
      <c r="A28" s="3" t="s">
        <v>71</v>
      </c>
      <c r="B28" s="3" t="s">
        <v>318</v>
      </c>
      <c r="C28" s="3" t="s">
        <v>242</v>
      </c>
      <c r="D28" s="3" t="s">
        <v>261</v>
      </c>
      <c r="E28" s="3" t="s">
        <v>372</v>
      </c>
      <c r="F28" s="3" t="s">
        <v>204</v>
      </c>
      <c r="G28" s="3" t="s">
        <v>206</v>
      </c>
      <c r="H28" s="3" t="s">
        <v>202</v>
      </c>
      <c r="I28" s="3">
        <v>100</v>
      </c>
      <c r="J28" s="3" t="s">
        <v>205</v>
      </c>
      <c r="K28" s="3" t="s">
        <v>205</v>
      </c>
      <c r="L28" s="2">
        <v>1.65</v>
      </c>
      <c r="M28" s="3"/>
      <c r="N28" s="2">
        <v>1.31</v>
      </c>
      <c r="O28" s="2"/>
      <c r="P28" s="2">
        <v>0.23</v>
      </c>
      <c r="Q28" s="2"/>
      <c r="R28" s="2"/>
      <c r="S28" s="2">
        <v>0.12</v>
      </c>
      <c r="T28" s="2">
        <v>0.03</v>
      </c>
      <c r="U28" s="2">
        <v>0.02</v>
      </c>
      <c r="V28" s="2">
        <v>0</v>
      </c>
      <c r="W28" s="2">
        <v>0.03</v>
      </c>
      <c r="X28" s="8"/>
      <c r="Y28" s="2"/>
      <c r="Z28" s="2"/>
      <c r="AA28" s="2"/>
      <c r="AB28" s="2"/>
      <c r="AC28" s="2"/>
      <c r="AD28" s="2"/>
      <c r="AE28" s="2"/>
      <c r="AF28" s="2">
        <v>191</v>
      </c>
      <c r="AG28" s="2"/>
      <c r="AH28" s="2"/>
      <c r="AI28" s="9">
        <f>0.0000012*1000000000</f>
        <v>1200</v>
      </c>
      <c r="AJ28" s="2"/>
      <c r="AK28" s="2"/>
      <c r="AL28" s="2"/>
    </row>
    <row r="29" spans="1:38" x14ac:dyDescent="0.25">
      <c r="A29" s="3" t="s">
        <v>69</v>
      </c>
      <c r="B29" s="3" t="s">
        <v>320</v>
      </c>
      <c r="C29" s="3" t="s">
        <v>242</v>
      </c>
      <c r="D29" s="3" t="s">
        <v>261</v>
      </c>
      <c r="E29" s="3" t="s">
        <v>194</v>
      </c>
      <c r="F29" s="3" t="s">
        <v>204</v>
      </c>
      <c r="G29" s="3" t="s">
        <v>206</v>
      </c>
      <c r="H29" s="3" t="s">
        <v>202</v>
      </c>
      <c r="I29" s="3">
        <v>200</v>
      </c>
      <c r="J29" s="3" t="s">
        <v>205</v>
      </c>
      <c r="K29" s="3" t="s">
        <v>205</v>
      </c>
      <c r="L29" s="2">
        <v>1.41</v>
      </c>
      <c r="M29" s="3"/>
      <c r="N29" s="2">
        <v>1.1200000000000001</v>
      </c>
      <c r="O29" s="2"/>
      <c r="P29" s="2">
        <v>0.2</v>
      </c>
      <c r="Q29" s="2"/>
      <c r="R29" s="2"/>
      <c r="S29" s="2">
        <v>0.1</v>
      </c>
      <c r="T29" s="2">
        <v>0.03</v>
      </c>
      <c r="U29" s="2">
        <v>0.01</v>
      </c>
      <c r="V29" s="2">
        <v>0</v>
      </c>
      <c r="W29" s="2">
        <v>0.02</v>
      </c>
      <c r="X29" s="8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3" t="s">
        <v>74</v>
      </c>
      <c r="B30" s="3" t="s">
        <v>332</v>
      </c>
      <c r="C30" s="3" t="s">
        <v>243</v>
      </c>
      <c r="D30" s="3" t="s">
        <v>261</v>
      </c>
      <c r="E30" s="3" t="s">
        <v>193</v>
      </c>
      <c r="F30" s="3" t="s">
        <v>204</v>
      </c>
      <c r="G30" s="3" t="s">
        <v>203</v>
      </c>
      <c r="H30" s="3" t="s">
        <v>219</v>
      </c>
      <c r="I30" s="3">
        <v>200</v>
      </c>
      <c r="J30" s="3" t="s">
        <v>296</v>
      </c>
      <c r="K30" s="3" t="s">
        <v>218</v>
      </c>
      <c r="L30" s="2">
        <v>16.212</v>
      </c>
      <c r="M30" s="3">
        <v>4.3280000000000003</v>
      </c>
      <c r="N30" s="2">
        <v>1.8779999999999999</v>
      </c>
      <c r="O30" s="2"/>
      <c r="P30" s="2">
        <v>2.4500000000000002</v>
      </c>
      <c r="Q30" s="2">
        <v>8.19</v>
      </c>
      <c r="R30" s="2">
        <v>1.64</v>
      </c>
      <c r="S30" s="2">
        <v>4.952</v>
      </c>
      <c r="T30" s="2">
        <v>1.5980000000000001</v>
      </c>
      <c r="U30" s="2">
        <v>0.36</v>
      </c>
      <c r="V30" s="2">
        <v>1.71</v>
      </c>
      <c r="W30" s="2">
        <v>1.6240000000000001</v>
      </c>
      <c r="X30" s="8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 t="s">
        <v>305</v>
      </c>
    </row>
    <row r="31" spans="1:38" x14ac:dyDescent="0.25">
      <c r="A31" s="3" t="s">
        <v>22</v>
      </c>
      <c r="B31" s="3" t="s">
        <v>459</v>
      </c>
      <c r="C31" s="3" t="s">
        <v>239</v>
      </c>
      <c r="D31" s="3" t="s">
        <v>261</v>
      </c>
      <c r="E31" s="3" t="s">
        <v>197</v>
      </c>
      <c r="F31" s="3" t="s">
        <v>204</v>
      </c>
      <c r="G31" s="3" t="s">
        <v>203</v>
      </c>
      <c r="H31" s="3"/>
      <c r="I31" s="3">
        <v>200</v>
      </c>
      <c r="J31" s="3" t="s">
        <v>296</v>
      </c>
      <c r="K31" s="3" t="s">
        <v>212</v>
      </c>
      <c r="L31" s="2">
        <v>20.41</v>
      </c>
      <c r="M31" s="3" t="s">
        <v>236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8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5">
      <c r="A32" s="3" t="s">
        <v>21</v>
      </c>
      <c r="B32" s="3" t="s">
        <v>454</v>
      </c>
      <c r="C32" s="3" t="s">
        <v>239</v>
      </c>
      <c r="D32" s="3" t="s">
        <v>261</v>
      </c>
      <c r="E32" s="3" t="s">
        <v>194</v>
      </c>
      <c r="F32" s="3" t="s">
        <v>204</v>
      </c>
      <c r="G32" s="3" t="s">
        <v>203</v>
      </c>
      <c r="H32" s="3"/>
      <c r="I32" s="3">
        <v>200</v>
      </c>
      <c r="J32" s="3" t="s">
        <v>296</v>
      </c>
      <c r="K32" s="3" t="s">
        <v>212</v>
      </c>
      <c r="L32" s="2">
        <v>20.41</v>
      </c>
      <c r="M32" s="3" t="s">
        <v>236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8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5">
      <c r="A33" s="3" t="s">
        <v>20</v>
      </c>
      <c r="B33" s="3" t="s">
        <v>453</v>
      </c>
      <c r="C33" s="3" t="s">
        <v>239</v>
      </c>
      <c r="D33" s="3" t="s">
        <v>261</v>
      </c>
      <c r="E33" s="3" t="s">
        <v>193</v>
      </c>
      <c r="F33" s="3" t="s">
        <v>204</v>
      </c>
      <c r="G33" s="3" t="s">
        <v>203</v>
      </c>
      <c r="H33" s="3"/>
      <c r="I33" s="3">
        <v>200</v>
      </c>
      <c r="J33" s="3" t="s">
        <v>296</v>
      </c>
      <c r="K33" s="3" t="s">
        <v>212</v>
      </c>
      <c r="L33" s="2">
        <v>20.41</v>
      </c>
      <c r="M33" s="3" t="s">
        <v>236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8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25">
      <c r="A34" s="3" t="s">
        <v>141</v>
      </c>
      <c r="B34" s="3" t="s">
        <v>450</v>
      </c>
      <c r="C34" s="3" t="s">
        <v>239</v>
      </c>
      <c r="D34" s="3" t="s">
        <v>261</v>
      </c>
      <c r="E34" s="3" t="s">
        <v>562</v>
      </c>
      <c r="F34" s="3" t="s">
        <v>204</v>
      </c>
      <c r="G34" s="3" t="s">
        <v>203</v>
      </c>
      <c r="H34" s="3"/>
      <c r="I34" s="3">
        <v>200</v>
      </c>
      <c r="J34" s="3" t="s">
        <v>296</v>
      </c>
      <c r="K34" s="3" t="s">
        <v>212</v>
      </c>
      <c r="L34" s="2">
        <v>16.212</v>
      </c>
      <c r="M34" s="3" t="s">
        <v>236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8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25">
      <c r="A35" s="3" t="s">
        <v>140</v>
      </c>
      <c r="B35" s="3" t="s">
        <v>449</v>
      </c>
      <c r="C35" s="3" t="s">
        <v>239</v>
      </c>
      <c r="D35" s="3" t="s">
        <v>261</v>
      </c>
      <c r="E35" s="3" t="s">
        <v>197</v>
      </c>
      <c r="F35" s="3" t="s">
        <v>204</v>
      </c>
      <c r="G35" s="3" t="s">
        <v>203</v>
      </c>
      <c r="H35" s="3"/>
      <c r="I35" s="3">
        <v>200</v>
      </c>
      <c r="J35" s="3" t="s">
        <v>296</v>
      </c>
      <c r="K35" s="3" t="s">
        <v>212</v>
      </c>
      <c r="L35" s="2">
        <v>16.212</v>
      </c>
      <c r="M35" s="3" t="s">
        <v>236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8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25">
      <c r="A36" s="3" t="s">
        <v>155</v>
      </c>
      <c r="B36" s="3" t="s">
        <v>358</v>
      </c>
      <c r="C36" s="3" t="s">
        <v>242</v>
      </c>
      <c r="D36" s="3" t="s">
        <v>261</v>
      </c>
      <c r="E36" s="3" t="s">
        <v>193</v>
      </c>
      <c r="F36" s="3" t="s">
        <v>204</v>
      </c>
      <c r="G36" s="3" t="s">
        <v>206</v>
      </c>
      <c r="H36" s="3" t="s">
        <v>225</v>
      </c>
      <c r="I36" s="3">
        <v>100</v>
      </c>
      <c r="J36" s="3" t="s">
        <v>205</v>
      </c>
      <c r="K36" s="3" t="s">
        <v>205</v>
      </c>
      <c r="L36" s="2">
        <v>1.4</v>
      </c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8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25">
      <c r="A37" s="3" t="s">
        <v>156</v>
      </c>
      <c r="B37" s="3" t="s">
        <v>359</v>
      </c>
      <c r="C37" s="3" t="s">
        <v>242</v>
      </c>
      <c r="D37" s="3" t="s">
        <v>261</v>
      </c>
      <c r="E37" s="3" t="s">
        <v>560</v>
      </c>
      <c r="F37" s="3" t="s">
        <v>204</v>
      </c>
      <c r="G37" s="3" t="s">
        <v>206</v>
      </c>
      <c r="H37" s="3" t="s">
        <v>225</v>
      </c>
      <c r="I37" s="3">
        <v>100</v>
      </c>
      <c r="J37" s="3" t="s">
        <v>205</v>
      </c>
      <c r="K37" s="3" t="s">
        <v>205</v>
      </c>
      <c r="L37" s="2">
        <v>1.7</v>
      </c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8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x14ac:dyDescent="0.25">
      <c r="A38" s="3" t="s">
        <v>58</v>
      </c>
      <c r="B38" s="3" t="s">
        <v>371</v>
      </c>
      <c r="C38" s="3" t="s">
        <v>242</v>
      </c>
      <c r="D38" s="3" t="s">
        <v>261</v>
      </c>
      <c r="E38" s="3" t="s">
        <v>560</v>
      </c>
      <c r="F38" s="3" t="s">
        <v>204</v>
      </c>
      <c r="G38" s="3" t="s">
        <v>206</v>
      </c>
      <c r="H38" s="3" t="s">
        <v>226</v>
      </c>
      <c r="I38" s="3" t="s">
        <v>295</v>
      </c>
      <c r="J38" s="3" t="s">
        <v>205</v>
      </c>
      <c r="K38" s="3" t="s">
        <v>205</v>
      </c>
      <c r="L38" s="2" t="s">
        <v>205</v>
      </c>
      <c r="M38" s="3"/>
      <c r="N38" s="2"/>
      <c r="O38" s="2"/>
      <c r="P38" s="2"/>
      <c r="Q38" s="2"/>
      <c r="R38" s="2"/>
      <c r="S38" s="2"/>
      <c r="T38" s="2"/>
      <c r="U38" s="2"/>
      <c r="V38" s="2"/>
      <c r="W38" s="2"/>
      <c r="X38" s="8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x14ac:dyDescent="0.25">
      <c r="A39" s="3" t="s">
        <v>57</v>
      </c>
      <c r="B39" s="3" t="s">
        <v>373</v>
      </c>
      <c r="C39" s="3" t="s">
        <v>242</v>
      </c>
      <c r="D39" s="3" t="s">
        <v>261</v>
      </c>
      <c r="E39" s="3" t="s">
        <v>193</v>
      </c>
      <c r="F39" s="3" t="s">
        <v>204</v>
      </c>
      <c r="G39" s="3" t="s">
        <v>206</v>
      </c>
      <c r="H39" s="3" t="s">
        <v>226</v>
      </c>
      <c r="I39" s="3" t="s">
        <v>295</v>
      </c>
      <c r="J39" s="3" t="s">
        <v>205</v>
      </c>
      <c r="K39" s="3" t="s">
        <v>205</v>
      </c>
      <c r="L39" s="2" t="s">
        <v>205</v>
      </c>
      <c r="M39" s="3"/>
      <c r="N39" s="2"/>
      <c r="O39" s="2"/>
      <c r="P39" s="2"/>
      <c r="Q39" s="2"/>
      <c r="R39" s="2"/>
      <c r="S39" s="2"/>
      <c r="T39" s="2"/>
      <c r="U39" s="2"/>
      <c r="V39" s="2"/>
      <c r="W39" s="2"/>
      <c r="X39" s="8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x14ac:dyDescent="0.25">
      <c r="A40" s="3" t="s">
        <v>138</v>
      </c>
      <c r="B40" s="3" t="s">
        <v>241</v>
      </c>
      <c r="C40" s="3" t="s">
        <v>242</v>
      </c>
      <c r="D40" s="3" t="s">
        <v>261</v>
      </c>
      <c r="E40" s="3" t="s">
        <v>193</v>
      </c>
      <c r="F40" s="3" t="s">
        <v>204</v>
      </c>
      <c r="G40" s="3" t="s">
        <v>206</v>
      </c>
      <c r="H40" s="3" t="s">
        <v>224</v>
      </c>
      <c r="I40" s="3">
        <v>200</v>
      </c>
      <c r="J40" s="3" t="s">
        <v>205</v>
      </c>
      <c r="K40" s="3" t="s">
        <v>205</v>
      </c>
      <c r="L40" s="2">
        <v>0.65</v>
      </c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8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x14ac:dyDescent="0.25">
      <c r="A41" s="3" t="s">
        <v>137</v>
      </c>
      <c r="B41" s="3" t="s">
        <v>376</v>
      </c>
      <c r="C41" s="3" t="s">
        <v>242</v>
      </c>
      <c r="D41" s="3" t="s">
        <v>261</v>
      </c>
      <c r="E41" s="3" t="s">
        <v>194</v>
      </c>
      <c r="F41" s="3" t="s">
        <v>204</v>
      </c>
      <c r="G41" s="3" t="s">
        <v>206</v>
      </c>
      <c r="H41" s="3" t="s">
        <v>224</v>
      </c>
      <c r="I41" s="3">
        <v>200</v>
      </c>
      <c r="J41" s="3" t="s">
        <v>205</v>
      </c>
      <c r="K41" s="3" t="s">
        <v>205</v>
      </c>
      <c r="L41" s="2">
        <v>0.65</v>
      </c>
      <c r="M41" s="3"/>
      <c r="N41" s="2"/>
      <c r="O41" s="2"/>
      <c r="P41" s="2"/>
      <c r="Q41" s="2"/>
      <c r="R41" s="2"/>
      <c r="S41" s="2"/>
      <c r="T41" s="2"/>
      <c r="U41" s="2"/>
      <c r="V41" s="2"/>
      <c r="W41" s="2"/>
      <c r="X41" s="8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x14ac:dyDescent="0.25">
      <c r="A42" s="3" t="s">
        <v>139</v>
      </c>
      <c r="B42" s="3" t="s">
        <v>377</v>
      </c>
      <c r="C42" s="3" t="s">
        <v>242</v>
      </c>
      <c r="D42" s="3" t="s">
        <v>261</v>
      </c>
      <c r="E42" s="3" t="s">
        <v>372</v>
      </c>
      <c r="F42" s="3" t="s">
        <v>204</v>
      </c>
      <c r="G42" s="3" t="s">
        <v>206</v>
      </c>
      <c r="H42" s="3" t="s">
        <v>224</v>
      </c>
      <c r="I42" s="3">
        <v>100</v>
      </c>
      <c r="J42" s="3" t="s">
        <v>205</v>
      </c>
      <c r="K42" s="3" t="s">
        <v>205</v>
      </c>
      <c r="L42" s="2">
        <v>0.65</v>
      </c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8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x14ac:dyDescent="0.25">
      <c r="A43" s="3" t="s">
        <v>75</v>
      </c>
      <c r="B43" s="3" t="s">
        <v>448</v>
      </c>
      <c r="C43" s="3" t="s">
        <v>242</v>
      </c>
      <c r="D43" s="3" t="s">
        <v>278</v>
      </c>
      <c r="E43" s="3" t="s">
        <v>579</v>
      </c>
      <c r="F43" s="3" t="s">
        <v>385</v>
      </c>
      <c r="G43" s="3" t="s">
        <v>206</v>
      </c>
      <c r="H43" s="3" t="s">
        <v>202</v>
      </c>
      <c r="I43" s="3">
        <v>60</v>
      </c>
      <c r="J43" s="3" t="s">
        <v>205</v>
      </c>
      <c r="K43" s="3" t="s">
        <v>205</v>
      </c>
      <c r="L43" s="2">
        <v>1.06</v>
      </c>
      <c r="M43" s="3" t="s">
        <v>236</v>
      </c>
      <c r="N43" s="2">
        <v>0.69</v>
      </c>
      <c r="O43" s="2"/>
      <c r="P43" s="2">
        <v>0.2</v>
      </c>
      <c r="Q43" s="2"/>
      <c r="R43" s="2"/>
      <c r="S43" s="2">
        <v>0.1</v>
      </c>
      <c r="T43" s="2">
        <v>0.02</v>
      </c>
      <c r="U43" s="2"/>
      <c r="V43" s="2"/>
      <c r="W43" s="2"/>
      <c r="X43" s="8"/>
      <c r="Y43" s="2"/>
      <c r="Z43" s="2"/>
      <c r="AA43" s="2"/>
      <c r="AB43" s="2"/>
      <c r="AC43" s="2"/>
      <c r="AD43" s="2"/>
      <c r="AE43" s="2"/>
      <c r="AF43" s="2">
        <v>108</v>
      </c>
      <c r="AG43" s="2"/>
      <c r="AH43" s="2"/>
      <c r="AI43" s="9">
        <f>0.000000865*1000000000</f>
        <v>865</v>
      </c>
      <c r="AJ43" s="2"/>
      <c r="AK43" s="2"/>
      <c r="AL43" s="2"/>
    </row>
    <row r="44" spans="1:38" x14ac:dyDescent="0.25">
      <c r="A44" s="3" t="s">
        <v>76</v>
      </c>
      <c r="B44" s="3" t="s">
        <v>446</v>
      </c>
      <c r="C44" s="3" t="s">
        <v>242</v>
      </c>
      <c r="D44" s="3" t="s">
        <v>278</v>
      </c>
      <c r="E44" s="3" t="s">
        <v>580</v>
      </c>
      <c r="F44" s="3" t="s">
        <v>385</v>
      </c>
      <c r="G44" s="3" t="s">
        <v>206</v>
      </c>
      <c r="H44" s="3" t="s">
        <v>202</v>
      </c>
      <c r="I44" s="3">
        <v>60</v>
      </c>
      <c r="J44" s="3" t="s">
        <v>205</v>
      </c>
      <c r="K44" s="3" t="s">
        <v>205</v>
      </c>
      <c r="L44" s="2">
        <v>0.68</v>
      </c>
      <c r="M44" s="3"/>
      <c r="N44" s="2">
        <v>0.32</v>
      </c>
      <c r="O44" s="2">
        <v>0</v>
      </c>
      <c r="P44" s="2">
        <v>0.2</v>
      </c>
      <c r="Q44" s="2"/>
      <c r="R44" s="2"/>
      <c r="S44" s="2">
        <v>0.1</v>
      </c>
      <c r="T44" s="2">
        <v>0.03</v>
      </c>
      <c r="U44" s="2"/>
      <c r="V44" s="2"/>
      <c r="W44" s="2"/>
      <c r="X44" s="8"/>
      <c r="Y44" s="2"/>
      <c r="Z44" s="2"/>
      <c r="AA44" s="2"/>
      <c r="AB44" s="2"/>
      <c r="AC44" s="2"/>
      <c r="AD44" s="2"/>
      <c r="AE44" s="2"/>
      <c r="AF44" s="2">
        <v>56.5</v>
      </c>
      <c r="AG44" s="2"/>
      <c r="AH44" s="2"/>
      <c r="AI44" s="9">
        <f>0.000000589*1000000000</f>
        <v>589</v>
      </c>
      <c r="AJ44" s="2"/>
      <c r="AK44" s="2"/>
      <c r="AL44" s="2"/>
    </row>
    <row r="45" spans="1:38" x14ac:dyDescent="0.25">
      <c r="A45" s="3" t="s">
        <v>77</v>
      </c>
      <c r="B45" s="3" t="s">
        <v>445</v>
      </c>
      <c r="C45" s="3" t="s">
        <v>242</v>
      </c>
      <c r="D45" s="3" t="s">
        <v>278</v>
      </c>
      <c r="E45" s="3" t="s">
        <v>581</v>
      </c>
      <c r="F45" s="3" t="s">
        <v>385</v>
      </c>
      <c r="G45" s="3" t="s">
        <v>206</v>
      </c>
      <c r="H45" s="3" t="s">
        <v>202</v>
      </c>
      <c r="I45" s="3">
        <v>60</v>
      </c>
      <c r="J45" s="3" t="s">
        <v>205</v>
      </c>
      <c r="K45" s="3" t="s">
        <v>205</v>
      </c>
      <c r="L45" s="2">
        <v>0.59</v>
      </c>
      <c r="M45" s="3"/>
      <c r="N45" s="2">
        <v>0.23</v>
      </c>
      <c r="O45" s="2"/>
      <c r="P45" s="2">
        <v>0.8</v>
      </c>
      <c r="Q45" s="2"/>
      <c r="R45" s="2"/>
      <c r="S45" s="2">
        <v>0.1</v>
      </c>
      <c r="T45" s="2">
        <v>0.03</v>
      </c>
      <c r="U45" s="2"/>
      <c r="V45" s="2"/>
      <c r="W45" s="2"/>
      <c r="X45" s="8"/>
      <c r="Y45" s="2"/>
      <c r="Z45" s="2"/>
      <c r="AA45" s="2"/>
      <c r="AB45" s="2"/>
      <c r="AC45" s="2"/>
      <c r="AD45" s="2"/>
      <c r="AE45" s="2"/>
      <c r="AF45" s="2">
        <v>43.6</v>
      </c>
      <c r="AG45" s="2"/>
      <c r="AH45" s="2"/>
      <c r="AI45" s="9">
        <f>0.000000518*1000000000</f>
        <v>518</v>
      </c>
      <c r="AJ45" s="2"/>
      <c r="AK45" s="2"/>
      <c r="AL45" s="2"/>
    </row>
    <row r="46" spans="1:38" x14ac:dyDescent="0.25">
      <c r="A46" s="3" t="s">
        <v>102</v>
      </c>
      <c r="B46" s="3" t="s">
        <v>321</v>
      </c>
      <c r="C46" s="3" t="s">
        <v>242</v>
      </c>
      <c r="D46" s="3" t="s">
        <v>262</v>
      </c>
      <c r="E46" s="3" t="s">
        <v>578</v>
      </c>
      <c r="F46" s="3" t="s">
        <v>385</v>
      </c>
      <c r="G46" s="3" t="s">
        <v>206</v>
      </c>
      <c r="H46" s="3" t="s">
        <v>202</v>
      </c>
      <c r="I46" s="3">
        <v>120</v>
      </c>
      <c r="J46" s="3" t="s">
        <v>205</v>
      </c>
      <c r="K46" s="3" t="s">
        <v>205</v>
      </c>
      <c r="L46" s="2">
        <v>0.59</v>
      </c>
      <c r="M46" s="3"/>
      <c r="N46" s="2">
        <v>0.23</v>
      </c>
      <c r="O46" s="2"/>
      <c r="P46" s="2">
        <v>0.2</v>
      </c>
      <c r="Q46" s="2"/>
      <c r="R46" s="2"/>
      <c r="S46" s="2">
        <v>0.1</v>
      </c>
      <c r="T46" s="2">
        <v>0.03</v>
      </c>
      <c r="U46" s="2">
        <v>0.01</v>
      </c>
      <c r="V46" s="2">
        <v>0</v>
      </c>
      <c r="W46" s="2">
        <v>0.02</v>
      </c>
      <c r="X46" s="8"/>
      <c r="Y46" s="2"/>
      <c r="Z46" s="2"/>
      <c r="AA46" s="2"/>
      <c r="AB46" s="2"/>
      <c r="AC46" s="2"/>
      <c r="AD46" s="2"/>
      <c r="AE46" s="2"/>
      <c r="AF46" s="2">
        <v>43.6</v>
      </c>
      <c r="AG46" s="2"/>
      <c r="AH46" s="2"/>
      <c r="AI46" s="9">
        <f>0.000000518*1000000000</f>
        <v>518</v>
      </c>
      <c r="AJ46" s="2"/>
      <c r="AK46" s="2"/>
      <c r="AL46" s="2"/>
    </row>
    <row r="47" spans="1:38" x14ac:dyDescent="0.25">
      <c r="A47" s="3" t="s">
        <v>103</v>
      </c>
      <c r="B47" s="3" t="s">
        <v>323</v>
      </c>
      <c r="C47" s="3" t="s">
        <v>239</v>
      </c>
      <c r="D47" s="3" t="s">
        <v>262</v>
      </c>
      <c r="E47" s="3" t="s">
        <v>582</v>
      </c>
      <c r="F47" s="3" t="s">
        <v>385</v>
      </c>
      <c r="G47" s="3" t="s">
        <v>203</v>
      </c>
      <c r="H47" s="3"/>
      <c r="I47" s="3">
        <v>120</v>
      </c>
      <c r="J47" s="3" t="s">
        <v>297</v>
      </c>
      <c r="K47" s="3" t="s">
        <v>208</v>
      </c>
      <c r="L47" s="2">
        <v>34.4</v>
      </c>
      <c r="M47" s="3" t="s">
        <v>236</v>
      </c>
      <c r="N47" s="2">
        <v>0.3</v>
      </c>
      <c r="O47" s="2">
        <v>1.4</v>
      </c>
      <c r="P47" s="2">
        <v>0.1</v>
      </c>
      <c r="Q47" s="2"/>
      <c r="R47" s="2"/>
      <c r="S47" s="2">
        <v>1.7</v>
      </c>
      <c r="T47" s="2">
        <v>0.1</v>
      </c>
      <c r="U47" s="2">
        <v>0.9</v>
      </c>
      <c r="V47" s="2">
        <v>29</v>
      </c>
      <c r="W47" s="2">
        <v>1.7</v>
      </c>
      <c r="X47" s="8"/>
      <c r="Y47" s="2"/>
      <c r="Z47" s="2"/>
      <c r="AA47" s="2"/>
      <c r="AB47" s="2"/>
      <c r="AC47" s="2"/>
      <c r="AD47" s="2"/>
      <c r="AE47" s="2"/>
      <c r="AF47" s="2">
        <v>67.3</v>
      </c>
      <c r="AG47" s="2"/>
      <c r="AH47" s="2"/>
      <c r="AI47" s="9">
        <f>0.0000447*1000000000</f>
        <v>44700</v>
      </c>
      <c r="AJ47" s="2"/>
      <c r="AK47" s="2"/>
      <c r="AL47" s="2">
        <v>10.4</v>
      </c>
    </row>
    <row r="48" spans="1:38" x14ac:dyDescent="0.25">
      <c r="A48" s="3" t="s">
        <v>104</v>
      </c>
      <c r="B48" s="3" t="s">
        <v>324</v>
      </c>
      <c r="C48" s="3" t="s">
        <v>239</v>
      </c>
      <c r="D48" s="3" t="s">
        <v>262</v>
      </c>
      <c r="E48" s="3" t="s">
        <v>583</v>
      </c>
      <c r="F48" s="3" t="s">
        <v>385</v>
      </c>
      <c r="G48" s="3" t="s">
        <v>203</v>
      </c>
      <c r="H48" s="3"/>
      <c r="I48" s="3">
        <v>120</v>
      </c>
      <c r="J48" s="3" t="s">
        <v>297</v>
      </c>
      <c r="K48" s="3" t="s">
        <v>208</v>
      </c>
      <c r="L48" s="2">
        <v>17.2</v>
      </c>
      <c r="M48" s="3" t="s">
        <v>236</v>
      </c>
      <c r="N48" s="2">
        <v>0.2</v>
      </c>
      <c r="O48" s="2">
        <v>0.7</v>
      </c>
      <c r="P48" s="2">
        <v>0.1</v>
      </c>
      <c r="Q48" s="2"/>
      <c r="R48" s="2"/>
      <c r="S48" s="2">
        <v>0.8</v>
      </c>
      <c r="T48" s="2">
        <v>0</v>
      </c>
      <c r="U48" s="2">
        <v>0.4</v>
      </c>
      <c r="V48" s="2">
        <v>14.5</v>
      </c>
      <c r="W48" s="2">
        <v>0.8</v>
      </c>
      <c r="X48" s="8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x14ac:dyDescent="0.25">
      <c r="A49" s="3" t="s">
        <v>101</v>
      </c>
      <c r="B49" s="3" t="s">
        <v>325</v>
      </c>
      <c r="C49" s="3" t="s">
        <v>242</v>
      </c>
      <c r="D49" s="3" t="s">
        <v>262</v>
      </c>
      <c r="E49" s="3" t="s">
        <v>584</v>
      </c>
      <c r="F49" s="3" t="s">
        <v>385</v>
      </c>
      <c r="G49" s="3" t="s">
        <v>206</v>
      </c>
      <c r="H49" s="3" t="s">
        <v>202</v>
      </c>
      <c r="I49" s="3">
        <v>120</v>
      </c>
      <c r="J49" s="3" t="s">
        <v>205</v>
      </c>
      <c r="K49" s="3" t="s">
        <v>205</v>
      </c>
      <c r="L49" s="2">
        <v>0.68</v>
      </c>
      <c r="M49" s="3"/>
      <c r="N49" s="2">
        <v>0.32</v>
      </c>
      <c r="O49" s="2"/>
      <c r="P49" s="2">
        <v>0.2</v>
      </c>
      <c r="Q49" s="2"/>
      <c r="R49" s="2"/>
      <c r="S49" s="2">
        <v>0.1</v>
      </c>
      <c r="T49" s="2">
        <v>0.03</v>
      </c>
      <c r="U49" s="2">
        <v>0.01</v>
      </c>
      <c r="V49" s="2">
        <v>0</v>
      </c>
      <c r="W49" s="2">
        <v>0.02</v>
      </c>
      <c r="X49" s="8"/>
      <c r="Y49" s="2"/>
      <c r="Z49" s="2"/>
      <c r="AA49" s="2"/>
      <c r="AB49" s="2"/>
      <c r="AC49" s="2"/>
      <c r="AD49" s="2"/>
      <c r="AE49" s="2"/>
      <c r="AF49" s="2">
        <v>56.5</v>
      </c>
      <c r="AG49" s="2"/>
      <c r="AH49" s="2"/>
      <c r="AI49" s="9">
        <f>0.000000589*1000000000</f>
        <v>589</v>
      </c>
      <c r="AJ49" s="2"/>
      <c r="AK49" s="2"/>
      <c r="AL49" s="2"/>
    </row>
    <row r="50" spans="1:38" x14ac:dyDescent="0.25">
      <c r="A50" s="3" t="s">
        <v>100</v>
      </c>
      <c r="B50" s="3" t="s">
        <v>326</v>
      </c>
      <c r="C50" s="3" t="s">
        <v>242</v>
      </c>
      <c r="D50" s="3" t="s">
        <v>262</v>
      </c>
      <c r="E50" s="3" t="s">
        <v>585</v>
      </c>
      <c r="F50" s="3" t="s">
        <v>385</v>
      </c>
      <c r="G50" s="3" t="s">
        <v>206</v>
      </c>
      <c r="H50" s="3" t="s">
        <v>202</v>
      </c>
      <c r="I50" s="3">
        <v>60</v>
      </c>
      <c r="J50" s="3" t="s">
        <v>205</v>
      </c>
      <c r="K50" s="3" t="s">
        <v>205</v>
      </c>
      <c r="L50" s="2">
        <v>1.06</v>
      </c>
      <c r="M50" s="3" t="s">
        <v>236</v>
      </c>
      <c r="N50" s="2">
        <v>0.69</v>
      </c>
      <c r="O50" s="2"/>
      <c r="P50" s="2">
        <v>0.2</v>
      </c>
      <c r="Q50" s="2"/>
      <c r="R50" s="2"/>
      <c r="S50" s="2">
        <v>0.1</v>
      </c>
      <c r="T50" s="2">
        <v>0.02</v>
      </c>
      <c r="U50" s="2">
        <v>0.01</v>
      </c>
      <c r="V50" s="2">
        <v>0</v>
      </c>
      <c r="W50" s="2">
        <v>0.03</v>
      </c>
      <c r="X50" s="8"/>
      <c r="Y50" s="2"/>
      <c r="Z50" s="2"/>
      <c r="AA50" s="2"/>
      <c r="AB50" s="2"/>
      <c r="AC50" s="2"/>
      <c r="AD50" s="2"/>
      <c r="AE50" s="2"/>
      <c r="AF50" s="2">
        <v>108</v>
      </c>
      <c r="AG50" s="2"/>
      <c r="AH50" s="2"/>
      <c r="AI50" s="9">
        <f>0.000000865*1000000000</f>
        <v>865</v>
      </c>
      <c r="AJ50" s="2"/>
      <c r="AK50" s="2"/>
      <c r="AL50" s="2"/>
    </row>
    <row r="51" spans="1:38" x14ac:dyDescent="0.25">
      <c r="A51" s="3" t="s">
        <v>142</v>
      </c>
      <c r="B51" s="3" t="s">
        <v>521</v>
      </c>
      <c r="C51" s="3" t="s">
        <v>245</v>
      </c>
      <c r="D51" s="3" t="s">
        <v>262</v>
      </c>
      <c r="E51" s="3" t="s">
        <v>586</v>
      </c>
      <c r="F51" s="3" t="s">
        <v>385</v>
      </c>
      <c r="G51" s="3" t="s">
        <v>206</v>
      </c>
      <c r="H51" s="3"/>
      <c r="I51" s="3">
        <v>60</v>
      </c>
      <c r="J51" s="3" t="s">
        <v>205</v>
      </c>
      <c r="K51" s="3" t="s">
        <v>205</v>
      </c>
      <c r="L51" s="2">
        <v>0.48399999999999999</v>
      </c>
      <c r="M51" s="3" t="s">
        <v>236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8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s="11" customFormat="1" x14ac:dyDescent="0.25">
      <c r="A52" s="3" t="s">
        <v>143</v>
      </c>
      <c r="B52" s="3" t="s">
        <v>520</v>
      </c>
      <c r="C52" s="3" t="s">
        <v>245</v>
      </c>
      <c r="D52" s="3" t="s">
        <v>262</v>
      </c>
      <c r="E52" s="3" t="s">
        <v>585</v>
      </c>
      <c r="F52" s="3" t="s">
        <v>385</v>
      </c>
      <c r="G52" s="3" t="s">
        <v>206</v>
      </c>
      <c r="H52" s="3"/>
      <c r="I52" s="3">
        <v>60</v>
      </c>
      <c r="J52" s="3" t="s">
        <v>205</v>
      </c>
      <c r="K52" s="3" t="s">
        <v>205</v>
      </c>
      <c r="L52" s="2">
        <v>0.48399999999999999</v>
      </c>
      <c r="M52" s="3" t="s">
        <v>236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8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 s="11" customFormat="1" x14ac:dyDescent="0.25">
      <c r="A53" s="3" t="s">
        <v>78</v>
      </c>
      <c r="B53" s="3" t="s">
        <v>447</v>
      </c>
      <c r="C53" s="3" t="s">
        <v>239</v>
      </c>
      <c r="D53" s="3" t="s">
        <v>262</v>
      </c>
      <c r="E53" s="3" t="s">
        <v>582</v>
      </c>
      <c r="F53" s="3" t="s">
        <v>385</v>
      </c>
      <c r="G53" s="3" t="s">
        <v>203</v>
      </c>
      <c r="H53" s="3"/>
      <c r="I53" s="3">
        <v>120</v>
      </c>
      <c r="J53" s="3" t="s">
        <v>297</v>
      </c>
      <c r="K53" s="3" t="s">
        <v>208</v>
      </c>
      <c r="L53" s="2">
        <v>34.4</v>
      </c>
      <c r="M53" s="3" t="s">
        <v>236</v>
      </c>
      <c r="N53" s="2">
        <v>0.3</v>
      </c>
      <c r="O53" s="2">
        <v>1.4</v>
      </c>
      <c r="P53" s="2">
        <v>0.1</v>
      </c>
      <c r="Q53" s="2"/>
      <c r="R53" s="2"/>
      <c r="S53" s="2">
        <v>1.7</v>
      </c>
      <c r="T53" s="2">
        <v>0.1</v>
      </c>
      <c r="U53" s="2"/>
      <c r="V53" s="2"/>
      <c r="W53" s="2"/>
      <c r="X53" s="8"/>
      <c r="Y53" s="2"/>
      <c r="Z53" s="2"/>
      <c r="AA53" s="2"/>
      <c r="AB53" s="2"/>
      <c r="AC53" s="2"/>
      <c r="AD53" s="2"/>
      <c r="AE53" s="2"/>
      <c r="AF53" s="2">
        <v>67.3</v>
      </c>
      <c r="AG53" s="2"/>
      <c r="AH53" s="2"/>
      <c r="AI53" s="9">
        <f>0.0000447*1000000000</f>
        <v>44700</v>
      </c>
      <c r="AJ53" s="2"/>
      <c r="AK53" s="2"/>
      <c r="AL53" s="2">
        <v>10.4</v>
      </c>
    </row>
    <row r="54" spans="1:38" s="11" customFormat="1" x14ac:dyDescent="0.25">
      <c r="A54" s="3" t="s">
        <v>42</v>
      </c>
      <c r="B54" s="3" t="s">
        <v>444</v>
      </c>
      <c r="C54" s="3" t="s">
        <v>242</v>
      </c>
      <c r="D54" s="3" t="s">
        <v>262</v>
      </c>
      <c r="E54" s="3" t="s">
        <v>585</v>
      </c>
      <c r="F54" s="3" t="s">
        <v>385</v>
      </c>
      <c r="G54" s="3" t="s">
        <v>206</v>
      </c>
      <c r="H54" s="3" t="s">
        <v>224</v>
      </c>
      <c r="I54" s="3">
        <v>60</v>
      </c>
      <c r="J54" s="3"/>
      <c r="K54" s="3"/>
      <c r="L54" s="2">
        <v>0.48447000000000001</v>
      </c>
      <c r="M54" s="3"/>
      <c r="N54" s="2"/>
      <c r="O54" s="2"/>
      <c r="P54" s="2"/>
      <c r="Q54" s="2"/>
      <c r="R54" s="2"/>
      <c r="S54" s="2"/>
      <c r="T54" s="2"/>
      <c r="U54" s="2"/>
      <c r="V54" s="2"/>
      <c r="W54" s="2"/>
      <c r="X54" s="8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s="11" customFormat="1" x14ac:dyDescent="0.25">
      <c r="A55" s="3" t="s">
        <v>41</v>
      </c>
      <c r="B55" s="3" t="s">
        <v>443</v>
      </c>
      <c r="C55" s="3" t="s">
        <v>242</v>
      </c>
      <c r="D55" s="3" t="s">
        <v>262</v>
      </c>
      <c r="E55" s="3" t="s">
        <v>587</v>
      </c>
      <c r="F55" s="3" t="s">
        <v>385</v>
      </c>
      <c r="G55" s="3" t="s">
        <v>206</v>
      </c>
      <c r="H55" s="3" t="s">
        <v>224</v>
      </c>
      <c r="I55" s="3">
        <v>60</v>
      </c>
      <c r="J55" s="3"/>
      <c r="K55" s="3"/>
      <c r="L55" s="2">
        <v>0.48447000000000001</v>
      </c>
      <c r="M55" s="3"/>
      <c r="N55" s="2"/>
      <c r="O55" s="2"/>
      <c r="P55" s="2"/>
      <c r="Q55" s="2"/>
      <c r="R55" s="2"/>
      <c r="S55" s="2"/>
      <c r="T55" s="2"/>
      <c r="U55" s="2"/>
      <c r="V55" s="2"/>
      <c r="W55" s="2"/>
      <c r="X55" s="8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s="11" customFormat="1" x14ac:dyDescent="0.25">
      <c r="A56" s="3" t="s">
        <v>171</v>
      </c>
      <c r="B56" s="3" t="s">
        <v>437</v>
      </c>
      <c r="C56" s="3" t="s">
        <v>242</v>
      </c>
      <c r="D56" s="3" t="s">
        <v>262</v>
      </c>
      <c r="E56" s="3" t="s">
        <v>587</v>
      </c>
      <c r="F56" s="3" t="s">
        <v>385</v>
      </c>
      <c r="G56" s="3" t="s">
        <v>206</v>
      </c>
      <c r="H56" s="3" t="s">
        <v>224</v>
      </c>
      <c r="I56" s="3">
        <v>120</v>
      </c>
      <c r="J56" s="3" t="s">
        <v>205</v>
      </c>
      <c r="K56" s="3" t="s">
        <v>205</v>
      </c>
      <c r="L56" s="2">
        <v>0.48447000000000001</v>
      </c>
      <c r="M56" s="3" t="s">
        <v>236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8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s="11" customFormat="1" x14ac:dyDescent="0.25">
      <c r="A57" s="3" t="s">
        <v>144</v>
      </c>
      <c r="B57" s="3" t="s">
        <v>438</v>
      </c>
      <c r="C57" s="3" t="s">
        <v>242</v>
      </c>
      <c r="D57" s="3" t="s">
        <v>262</v>
      </c>
      <c r="E57" s="3" t="s">
        <v>585</v>
      </c>
      <c r="F57" s="3" t="s">
        <v>385</v>
      </c>
      <c r="G57" s="3" t="s">
        <v>206</v>
      </c>
      <c r="H57" s="3" t="s">
        <v>224</v>
      </c>
      <c r="I57" s="3">
        <v>60</v>
      </c>
      <c r="J57" s="3" t="s">
        <v>205</v>
      </c>
      <c r="K57" s="3" t="s">
        <v>205</v>
      </c>
      <c r="L57" s="2">
        <v>0.48447000000000001</v>
      </c>
      <c r="M57" s="3" t="s">
        <v>236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8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s="11" customFormat="1" x14ac:dyDescent="0.25">
      <c r="A58" s="3" t="s">
        <v>145</v>
      </c>
      <c r="B58" s="3" t="s">
        <v>424</v>
      </c>
      <c r="C58" s="3" t="s">
        <v>242</v>
      </c>
      <c r="D58" s="3" t="s">
        <v>262</v>
      </c>
      <c r="E58" s="3" t="s">
        <v>580</v>
      </c>
      <c r="F58" s="3" t="s">
        <v>385</v>
      </c>
      <c r="G58" s="3" t="s">
        <v>206</v>
      </c>
      <c r="H58" s="3" t="s">
        <v>229</v>
      </c>
      <c r="I58" s="3">
        <v>60</v>
      </c>
      <c r="J58" s="3" t="s">
        <v>205</v>
      </c>
      <c r="K58" s="3" t="s">
        <v>205</v>
      </c>
      <c r="L58" s="2">
        <v>0.67</v>
      </c>
      <c r="M58" s="3">
        <v>0.25</v>
      </c>
      <c r="N58" s="2"/>
      <c r="O58" s="2"/>
      <c r="P58" s="2"/>
      <c r="Q58" s="2">
        <v>0.18</v>
      </c>
      <c r="R58" s="2"/>
      <c r="S58" s="2"/>
      <c r="T58" s="2"/>
      <c r="U58" s="2">
        <v>0.04</v>
      </c>
      <c r="V58" s="2">
        <v>0.19</v>
      </c>
      <c r="W58" s="2">
        <v>0.01</v>
      </c>
      <c r="X58" s="8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s="11" customFormat="1" x14ac:dyDescent="0.25">
      <c r="A59" s="3" t="s">
        <v>146</v>
      </c>
      <c r="B59" s="3" t="s">
        <v>425</v>
      </c>
      <c r="C59" s="3" t="s">
        <v>242</v>
      </c>
      <c r="D59" s="3" t="s">
        <v>262</v>
      </c>
      <c r="E59" s="3" t="s">
        <v>579</v>
      </c>
      <c r="F59" s="3" t="s">
        <v>385</v>
      </c>
      <c r="G59" s="3" t="s">
        <v>206</v>
      </c>
      <c r="H59" s="3" t="s">
        <v>229</v>
      </c>
      <c r="I59" s="3">
        <v>60</v>
      </c>
      <c r="J59" s="3" t="s">
        <v>205</v>
      </c>
      <c r="K59" s="3" t="s">
        <v>205</v>
      </c>
      <c r="L59" s="2">
        <v>0.57999999999999996</v>
      </c>
      <c r="M59" s="3">
        <v>0.26</v>
      </c>
      <c r="N59" s="2"/>
      <c r="O59" s="2"/>
      <c r="P59" s="2"/>
      <c r="Q59" s="2">
        <v>0.17</v>
      </c>
      <c r="R59" s="2"/>
      <c r="S59" s="2"/>
      <c r="T59" s="2"/>
      <c r="U59" s="2">
        <v>0.05</v>
      </c>
      <c r="V59" s="2">
        <v>0.1</v>
      </c>
      <c r="W59" s="2">
        <v>0.01</v>
      </c>
      <c r="X59" s="8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s="11" customFormat="1" x14ac:dyDescent="0.25">
      <c r="A60" s="3" t="s">
        <v>130</v>
      </c>
      <c r="B60" s="3" t="s">
        <v>432</v>
      </c>
      <c r="C60" s="3" t="s">
        <v>242</v>
      </c>
      <c r="D60" s="3" t="s">
        <v>262</v>
      </c>
      <c r="E60" s="3" t="s">
        <v>580</v>
      </c>
      <c r="F60" s="3" t="s">
        <v>385</v>
      </c>
      <c r="G60" s="3" t="s">
        <v>206</v>
      </c>
      <c r="H60" s="3" t="s">
        <v>229</v>
      </c>
      <c r="I60" s="3">
        <v>60</v>
      </c>
      <c r="J60" s="3" t="s">
        <v>205</v>
      </c>
      <c r="K60" s="3" t="s">
        <v>205</v>
      </c>
      <c r="L60" s="2">
        <v>0.67</v>
      </c>
      <c r="M60" s="3">
        <v>0.25</v>
      </c>
      <c r="N60" s="2"/>
      <c r="O60" s="2"/>
      <c r="P60" s="2"/>
      <c r="Q60" s="2">
        <v>0.18</v>
      </c>
      <c r="R60" s="2"/>
      <c r="S60" s="2"/>
      <c r="T60" s="2"/>
      <c r="U60" s="2">
        <v>0.04</v>
      </c>
      <c r="V60" s="2">
        <v>0.19</v>
      </c>
      <c r="W60" s="2">
        <v>0.01</v>
      </c>
      <c r="X60" s="8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s="11" customFormat="1" x14ac:dyDescent="0.25">
      <c r="A61" s="3" t="s">
        <v>131</v>
      </c>
      <c r="B61" s="3" t="s">
        <v>431</v>
      </c>
      <c r="C61" s="3" t="s">
        <v>242</v>
      </c>
      <c r="D61" s="3" t="s">
        <v>262</v>
      </c>
      <c r="E61" s="3" t="s">
        <v>579</v>
      </c>
      <c r="F61" s="3" t="s">
        <v>385</v>
      </c>
      <c r="G61" s="3" t="s">
        <v>206</v>
      </c>
      <c r="H61" s="3" t="s">
        <v>229</v>
      </c>
      <c r="I61" s="3">
        <v>60</v>
      </c>
      <c r="J61" s="3" t="s">
        <v>205</v>
      </c>
      <c r="K61" s="3" t="s">
        <v>205</v>
      </c>
      <c r="L61" s="2">
        <v>0.57999999999999996</v>
      </c>
      <c r="M61" s="3">
        <v>0.26</v>
      </c>
      <c r="N61" s="2"/>
      <c r="O61" s="2"/>
      <c r="P61" s="2"/>
      <c r="Q61" s="2">
        <v>0.17</v>
      </c>
      <c r="R61" s="2"/>
      <c r="S61" s="2"/>
      <c r="T61" s="2"/>
      <c r="U61" s="2">
        <v>0.05</v>
      </c>
      <c r="V61" s="2">
        <v>0.1</v>
      </c>
      <c r="W61" s="2">
        <v>0.01</v>
      </c>
      <c r="X61" s="8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s="11" customFormat="1" x14ac:dyDescent="0.25">
      <c r="A62" s="3" t="s">
        <v>2</v>
      </c>
      <c r="B62" s="3" t="s">
        <v>347</v>
      </c>
      <c r="C62" s="3" t="s">
        <v>243</v>
      </c>
      <c r="D62" s="3" t="s">
        <v>274</v>
      </c>
      <c r="E62" s="3" t="s">
        <v>380</v>
      </c>
      <c r="F62" s="3" t="s">
        <v>204</v>
      </c>
      <c r="G62" s="3" t="s">
        <v>203</v>
      </c>
      <c r="H62" s="3"/>
      <c r="I62" s="3">
        <v>120</v>
      </c>
      <c r="J62" s="3" t="s">
        <v>296</v>
      </c>
      <c r="K62" s="3" t="s">
        <v>218</v>
      </c>
      <c r="L62" s="2">
        <v>6.1050000000000004</v>
      </c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8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s="11" customFormat="1" x14ac:dyDescent="0.25">
      <c r="A63" s="3" t="s">
        <v>108</v>
      </c>
      <c r="B63" s="3" t="s">
        <v>404</v>
      </c>
      <c r="C63" s="3" t="s">
        <v>245</v>
      </c>
      <c r="D63" s="3" t="s">
        <v>283</v>
      </c>
      <c r="E63" s="3" t="s">
        <v>590</v>
      </c>
      <c r="F63" s="3" t="s">
        <v>384</v>
      </c>
      <c r="G63" s="3" t="s">
        <v>206</v>
      </c>
      <c r="H63" s="3" t="s">
        <v>234</v>
      </c>
      <c r="I63" s="3">
        <v>30</v>
      </c>
      <c r="J63" s="3" t="s">
        <v>205</v>
      </c>
      <c r="K63" s="3" t="s">
        <v>205</v>
      </c>
      <c r="L63" s="2">
        <v>0.76500000000000001</v>
      </c>
      <c r="M63" s="3" t="s">
        <v>236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8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s="11" customFormat="1" x14ac:dyDescent="0.25">
      <c r="A64" s="3" t="s">
        <v>172</v>
      </c>
      <c r="B64" s="3" t="s">
        <v>405</v>
      </c>
      <c r="C64" s="3" t="s">
        <v>245</v>
      </c>
      <c r="D64" s="3" t="s">
        <v>280</v>
      </c>
      <c r="E64" s="3" t="s">
        <v>590</v>
      </c>
      <c r="F64" s="3" t="s">
        <v>384</v>
      </c>
      <c r="G64" s="3" t="s">
        <v>206</v>
      </c>
      <c r="H64" s="3" t="s">
        <v>234</v>
      </c>
      <c r="I64" s="3">
        <v>30</v>
      </c>
      <c r="J64" s="3" t="s">
        <v>205</v>
      </c>
      <c r="K64" s="3" t="s">
        <v>205</v>
      </c>
      <c r="L64" s="2">
        <v>0.76500000000000001</v>
      </c>
      <c r="M64" s="3" t="s">
        <v>236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8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s="11" customFormat="1" x14ac:dyDescent="0.25">
      <c r="A65" s="3" t="s">
        <v>73</v>
      </c>
      <c r="B65" s="3" t="s">
        <v>402</v>
      </c>
      <c r="C65" s="3" t="s">
        <v>245</v>
      </c>
      <c r="D65" s="3" t="s">
        <v>277</v>
      </c>
      <c r="E65" s="3" t="s">
        <v>589</v>
      </c>
      <c r="F65" s="3" t="s">
        <v>385</v>
      </c>
      <c r="G65" s="3" t="s">
        <v>206</v>
      </c>
      <c r="H65" s="3" t="s">
        <v>234</v>
      </c>
      <c r="I65" s="3">
        <v>30</v>
      </c>
      <c r="J65" s="3" t="s">
        <v>205</v>
      </c>
      <c r="K65" s="3" t="s">
        <v>205</v>
      </c>
      <c r="L65" s="2">
        <v>0.754</v>
      </c>
      <c r="M65" s="3"/>
      <c r="N65" s="2"/>
      <c r="O65" s="2"/>
      <c r="P65" s="2"/>
      <c r="Q65" s="2"/>
      <c r="R65" s="2"/>
      <c r="S65" s="2"/>
      <c r="T65" s="2"/>
      <c r="U65" s="2"/>
      <c r="V65" s="2"/>
      <c r="W65" s="2"/>
      <c r="X65" s="8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s="11" customFormat="1" x14ac:dyDescent="0.25">
      <c r="A66" s="3" t="s">
        <v>72</v>
      </c>
      <c r="B66" s="3" t="s">
        <v>403</v>
      </c>
      <c r="C66" s="3" t="s">
        <v>245</v>
      </c>
      <c r="D66" s="3" t="s">
        <v>277</v>
      </c>
      <c r="E66" s="3" t="s">
        <v>588</v>
      </c>
      <c r="F66" s="3" t="s">
        <v>385</v>
      </c>
      <c r="G66" s="3" t="s">
        <v>206</v>
      </c>
      <c r="H66" s="3" t="s">
        <v>234</v>
      </c>
      <c r="I66" s="3">
        <v>30</v>
      </c>
      <c r="J66" s="3" t="s">
        <v>205</v>
      </c>
      <c r="K66" s="3" t="s">
        <v>205</v>
      </c>
      <c r="L66" s="2">
        <v>0.754</v>
      </c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8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s="11" customFormat="1" x14ac:dyDescent="0.25">
      <c r="A67" s="3" t="s">
        <v>175</v>
      </c>
      <c r="B67" s="3" t="s">
        <v>342</v>
      </c>
      <c r="C67" s="3" t="s">
        <v>239</v>
      </c>
      <c r="D67" s="3" t="s">
        <v>249</v>
      </c>
      <c r="E67" s="3" t="s">
        <v>350</v>
      </c>
      <c r="F67" s="3" t="s">
        <v>204</v>
      </c>
      <c r="G67" s="3" t="s">
        <v>203</v>
      </c>
      <c r="H67" s="3"/>
      <c r="I67" s="3">
        <v>120</v>
      </c>
      <c r="J67" s="3" t="s">
        <v>296</v>
      </c>
      <c r="K67" s="3" t="s">
        <v>218</v>
      </c>
      <c r="L67" s="2">
        <v>19.277000000000001</v>
      </c>
      <c r="M67" s="10" t="s">
        <v>236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8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s="11" customFormat="1" x14ac:dyDescent="0.25">
      <c r="A68" s="3" t="s">
        <v>176</v>
      </c>
      <c r="B68" s="3" t="s">
        <v>343</v>
      </c>
      <c r="C68" s="3" t="s">
        <v>239</v>
      </c>
      <c r="D68" s="3" t="s">
        <v>249</v>
      </c>
      <c r="E68" s="3" t="s">
        <v>196</v>
      </c>
      <c r="F68" s="3" t="s">
        <v>204</v>
      </c>
      <c r="G68" s="3" t="s">
        <v>203</v>
      </c>
      <c r="H68" s="3"/>
      <c r="I68" s="3">
        <v>120</v>
      </c>
      <c r="J68" s="3" t="s">
        <v>296</v>
      </c>
      <c r="K68" s="3" t="s">
        <v>218</v>
      </c>
      <c r="L68" s="2">
        <v>19.277000000000001</v>
      </c>
      <c r="M68" s="3" t="s">
        <v>236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8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s="11" customFormat="1" x14ac:dyDescent="0.25">
      <c r="A69" s="3" t="s">
        <v>174</v>
      </c>
      <c r="B69" s="3" t="s">
        <v>506</v>
      </c>
      <c r="C69" s="3" t="s">
        <v>239</v>
      </c>
      <c r="D69" s="3" t="s">
        <v>249</v>
      </c>
      <c r="E69" s="3" t="s">
        <v>576</v>
      </c>
      <c r="F69" s="3" t="s">
        <v>204</v>
      </c>
      <c r="G69" s="3" t="s">
        <v>203</v>
      </c>
      <c r="H69" s="3"/>
      <c r="I69" s="3">
        <v>120</v>
      </c>
      <c r="J69" s="3" t="s">
        <v>296</v>
      </c>
      <c r="K69" s="3" t="s">
        <v>218</v>
      </c>
      <c r="L69" s="2">
        <v>19.277000000000001</v>
      </c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8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s="11" customFormat="1" x14ac:dyDescent="0.25">
      <c r="A70" s="3" t="s">
        <v>149</v>
      </c>
      <c r="B70" s="3" t="s">
        <v>505</v>
      </c>
      <c r="C70" s="3" t="s">
        <v>239</v>
      </c>
      <c r="D70" s="3" t="s">
        <v>249</v>
      </c>
      <c r="E70" s="3" t="s">
        <v>577</v>
      </c>
      <c r="F70" s="3" t="s">
        <v>204</v>
      </c>
      <c r="G70" s="3" t="s">
        <v>203</v>
      </c>
      <c r="H70" s="3"/>
      <c r="I70" s="3">
        <v>120</v>
      </c>
      <c r="J70" s="3" t="s">
        <v>296</v>
      </c>
      <c r="K70" s="3" t="s">
        <v>218</v>
      </c>
      <c r="L70" s="2">
        <v>19.277000000000001</v>
      </c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8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s="11" customFormat="1" x14ac:dyDescent="0.25">
      <c r="A71" s="3" t="s">
        <v>148</v>
      </c>
      <c r="B71" s="3" t="s">
        <v>504</v>
      </c>
      <c r="C71" s="3" t="s">
        <v>242</v>
      </c>
      <c r="D71" s="3" t="s">
        <v>249</v>
      </c>
      <c r="E71" s="3" t="s">
        <v>194</v>
      </c>
      <c r="F71" s="3" t="s">
        <v>204</v>
      </c>
      <c r="G71" s="3" t="s">
        <v>206</v>
      </c>
      <c r="H71" s="3" t="s">
        <v>221</v>
      </c>
      <c r="I71" s="3">
        <v>60</v>
      </c>
      <c r="J71" s="3" t="s">
        <v>205</v>
      </c>
      <c r="K71" s="3" t="s">
        <v>205</v>
      </c>
      <c r="L71" s="2">
        <v>0.83299999999999996</v>
      </c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8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 s="11" customFormat="1" x14ac:dyDescent="0.25">
      <c r="A72" s="3" t="s">
        <v>25</v>
      </c>
      <c r="B72" s="3" t="s">
        <v>503</v>
      </c>
      <c r="C72" s="3" t="s">
        <v>242</v>
      </c>
      <c r="D72" s="3" t="s">
        <v>249</v>
      </c>
      <c r="E72" s="3" t="s">
        <v>195</v>
      </c>
      <c r="F72" s="3" t="s">
        <v>204</v>
      </c>
      <c r="G72" s="3" t="s">
        <v>206</v>
      </c>
      <c r="H72" s="3" t="s">
        <v>221</v>
      </c>
      <c r="I72" s="3">
        <v>60</v>
      </c>
      <c r="J72" s="3" t="s">
        <v>205</v>
      </c>
      <c r="K72" s="3" t="s">
        <v>205</v>
      </c>
      <c r="L72" s="2">
        <v>0.83299999999999996</v>
      </c>
      <c r="M72" s="3"/>
      <c r="N72" s="2"/>
      <c r="O72" s="2"/>
      <c r="P72" s="2"/>
      <c r="Q72" s="2"/>
      <c r="R72" s="2"/>
      <c r="S72" s="2"/>
      <c r="T72" s="2"/>
      <c r="U72" s="2"/>
      <c r="V72" s="2"/>
      <c r="W72" s="2"/>
      <c r="X72" s="8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 s="11" customFormat="1" x14ac:dyDescent="0.25">
      <c r="A73" s="3" t="s">
        <v>29</v>
      </c>
      <c r="B73" s="3" t="s">
        <v>502</v>
      </c>
      <c r="C73" s="3" t="s">
        <v>239</v>
      </c>
      <c r="D73" s="3" t="s">
        <v>249</v>
      </c>
      <c r="E73" s="3" t="s">
        <v>197</v>
      </c>
      <c r="F73" s="3" t="s">
        <v>204</v>
      </c>
      <c r="G73" s="3" t="s">
        <v>203</v>
      </c>
      <c r="H73" s="3"/>
      <c r="I73" s="3">
        <v>120</v>
      </c>
      <c r="J73" s="3" t="s">
        <v>296</v>
      </c>
      <c r="K73" s="3" t="s">
        <v>218</v>
      </c>
      <c r="L73" s="2">
        <v>19.277000000000001</v>
      </c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8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 s="11" customFormat="1" x14ac:dyDescent="0.25">
      <c r="A74" s="3" t="s">
        <v>28</v>
      </c>
      <c r="B74" s="3" t="s">
        <v>501</v>
      </c>
      <c r="C74" s="3" t="s">
        <v>239</v>
      </c>
      <c r="D74" s="3" t="s">
        <v>249</v>
      </c>
      <c r="E74" s="3" t="s">
        <v>196</v>
      </c>
      <c r="F74" s="3" t="s">
        <v>204</v>
      </c>
      <c r="G74" s="3" t="s">
        <v>203</v>
      </c>
      <c r="H74" s="3"/>
      <c r="I74" s="3">
        <v>120</v>
      </c>
      <c r="J74" s="3" t="s">
        <v>296</v>
      </c>
      <c r="K74" s="3" t="s">
        <v>218</v>
      </c>
      <c r="L74" s="2">
        <v>19.277000000000001</v>
      </c>
      <c r="M74" s="3"/>
      <c r="N74" s="2"/>
      <c r="O74" s="2"/>
      <c r="P74" s="2"/>
      <c r="Q74" s="2"/>
      <c r="R74" s="2"/>
      <c r="S74" s="2"/>
      <c r="T74" s="2"/>
      <c r="U74" s="2"/>
      <c r="V74" s="2"/>
      <c r="W74" s="2"/>
      <c r="X74" s="8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 s="11" customFormat="1" x14ac:dyDescent="0.25">
      <c r="A75" s="3" t="s">
        <v>27</v>
      </c>
      <c r="B75" s="3" t="s">
        <v>500</v>
      </c>
      <c r="C75" s="3" t="s">
        <v>242</v>
      </c>
      <c r="D75" s="3" t="s">
        <v>249</v>
      </c>
      <c r="E75" s="3" t="s">
        <v>195</v>
      </c>
      <c r="F75" s="3" t="s">
        <v>204</v>
      </c>
      <c r="G75" s="3" t="s">
        <v>206</v>
      </c>
      <c r="H75" s="3" t="s">
        <v>221</v>
      </c>
      <c r="I75" s="3">
        <v>60</v>
      </c>
      <c r="J75" s="3" t="s">
        <v>205</v>
      </c>
      <c r="K75" s="3" t="s">
        <v>205</v>
      </c>
      <c r="L75" s="2">
        <v>0.83299999999999996</v>
      </c>
      <c r="M75" s="3"/>
      <c r="N75" s="2"/>
      <c r="O75" s="2"/>
      <c r="P75" s="2"/>
      <c r="Q75" s="2"/>
      <c r="R75" s="2"/>
      <c r="S75" s="2"/>
      <c r="T75" s="2"/>
      <c r="U75" s="2"/>
      <c r="V75" s="2"/>
      <c r="W75" s="2"/>
      <c r="X75" s="8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38" s="11" customFormat="1" x14ac:dyDescent="0.25">
      <c r="A76" s="3" t="s">
        <v>46</v>
      </c>
      <c r="B76" s="3" t="s">
        <v>499</v>
      </c>
      <c r="C76" s="3" t="s">
        <v>239</v>
      </c>
      <c r="D76" s="3" t="s">
        <v>249</v>
      </c>
      <c r="E76" s="3" t="s">
        <v>197</v>
      </c>
      <c r="F76" s="3" t="s">
        <v>204</v>
      </c>
      <c r="G76" s="3" t="s">
        <v>203</v>
      </c>
      <c r="H76" s="3"/>
      <c r="I76" s="3">
        <v>120</v>
      </c>
      <c r="J76" s="3" t="s">
        <v>296</v>
      </c>
      <c r="K76" s="3" t="s">
        <v>218</v>
      </c>
      <c r="L76" s="2">
        <v>19.277000000000001</v>
      </c>
      <c r="M76" s="3"/>
      <c r="N76" s="2"/>
      <c r="O76" s="2"/>
      <c r="P76" s="2"/>
      <c r="Q76" s="2"/>
      <c r="R76" s="2"/>
      <c r="S76" s="2"/>
      <c r="T76" s="2"/>
      <c r="U76" s="2"/>
      <c r="V76" s="2"/>
      <c r="W76" s="2"/>
      <c r="X76" s="8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 s="11" customFormat="1" x14ac:dyDescent="0.25">
      <c r="A77" s="3" t="s">
        <v>44</v>
      </c>
      <c r="B77" s="3" t="s">
        <v>498</v>
      </c>
      <c r="C77" s="3" t="s">
        <v>242</v>
      </c>
      <c r="D77" s="3" t="s">
        <v>249</v>
      </c>
      <c r="E77" s="3" t="s">
        <v>195</v>
      </c>
      <c r="F77" s="3" t="s">
        <v>204</v>
      </c>
      <c r="G77" s="3" t="s">
        <v>206</v>
      </c>
      <c r="H77" s="3" t="s">
        <v>221</v>
      </c>
      <c r="I77" s="3">
        <v>60</v>
      </c>
      <c r="J77" s="3" t="s">
        <v>205</v>
      </c>
      <c r="K77" s="3" t="s">
        <v>205</v>
      </c>
      <c r="L77" s="2">
        <v>0.83299999999999996</v>
      </c>
      <c r="M77" s="3"/>
      <c r="N77" s="2"/>
      <c r="O77" s="2"/>
      <c r="P77" s="2"/>
      <c r="Q77" s="2"/>
      <c r="R77" s="2"/>
      <c r="S77" s="2"/>
      <c r="T77" s="2"/>
      <c r="U77" s="2"/>
      <c r="V77" s="2"/>
      <c r="W77" s="2"/>
      <c r="X77" s="8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 s="11" customFormat="1" x14ac:dyDescent="0.25">
      <c r="A78" s="3">
        <v>61787</v>
      </c>
      <c r="B78" s="3" t="s">
        <v>497</v>
      </c>
      <c r="C78" s="3" t="s">
        <v>239</v>
      </c>
      <c r="D78" s="3" t="s">
        <v>249</v>
      </c>
      <c r="E78" s="3" t="s">
        <v>197</v>
      </c>
      <c r="F78" s="3" t="s">
        <v>204</v>
      </c>
      <c r="G78" s="3" t="s">
        <v>203</v>
      </c>
      <c r="H78" s="3"/>
      <c r="I78" s="3">
        <v>120</v>
      </c>
      <c r="J78" s="3" t="s">
        <v>296</v>
      </c>
      <c r="K78" s="3" t="s">
        <v>218</v>
      </c>
      <c r="L78" s="2">
        <v>19.277000000000001</v>
      </c>
      <c r="M78" s="3"/>
      <c r="N78" s="2"/>
      <c r="O78" s="2"/>
      <c r="P78" s="2"/>
      <c r="Q78" s="2"/>
      <c r="R78" s="2"/>
      <c r="S78" s="2"/>
      <c r="T78" s="2"/>
      <c r="U78" s="2"/>
      <c r="V78" s="2"/>
      <c r="W78" s="2"/>
      <c r="X78" s="8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s="11" customFormat="1" x14ac:dyDescent="0.25">
      <c r="A79" s="3" t="s">
        <v>111</v>
      </c>
      <c r="B79" s="3" t="s">
        <v>496</v>
      </c>
      <c r="C79" s="3" t="s">
        <v>239</v>
      </c>
      <c r="D79" s="3" t="s">
        <v>249</v>
      </c>
      <c r="E79" s="3" t="s">
        <v>196</v>
      </c>
      <c r="F79" s="3" t="s">
        <v>204</v>
      </c>
      <c r="G79" s="3" t="s">
        <v>203</v>
      </c>
      <c r="H79" s="3"/>
      <c r="I79" s="3">
        <v>120</v>
      </c>
      <c r="J79" s="3" t="s">
        <v>296</v>
      </c>
      <c r="K79" s="3" t="s">
        <v>218</v>
      </c>
      <c r="L79" s="2">
        <v>19.277000000000001</v>
      </c>
      <c r="M79" s="3"/>
      <c r="N79" s="2"/>
      <c r="O79" s="2"/>
      <c r="P79" s="2"/>
      <c r="Q79" s="2"/>
      <c r="R79" s="2"/>
      <c r="S79" s="2"/>
      <c r="T79" s="2"/>
      <c r="U79" s="2"/>
      <c r="V79" s="2"/>
      <c r="W79" s="2"/>
      <c r="X79" s="8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s="11" customFormat="1" x14ac:dyDescent="0.25">
      <c r="A80" s="3" t="s">
        <v>109</v>
      </c>
      <c r="B80" s="3" t="s">
        <v>495</v>
      </c>
      <c r="C80" s="3" t="s">
        <v>242</v>
      </c>
      <c r="D80" s="3" t="s">
        <v>249</v>
      </c>
      <c r="E80" s="3" t="s">
        <v>194</v>
      </c>
      <c r="F80" s="3" t="s">
        <v>204</v>
      </c>
      <c r="G80" s="3" t="s">
        <v>206</v>
      </c>
      <c r="H80" s="3" t="s">
        <v>221</v>
      </c>
      <c r="I80" s="3">
        <v>60</v>
      </c>
      <c r="J80" s="3" t="s">
        <v>205</v>
      </c>
      <c r="K80" s="3" t="s">
        <v>205</v>
      </c>
      <c r="L80" s="2">
        <v>0.83299999999999996</v>
      </c>
      <c r="M80" s="3"/>
      <c r="N80" s="2"/>
      <c r="O80" s="2"/>
      <c r="P80" s="2"/>
      <c r="Q80" s="2"/>
      <c r="R80" s="2"/>
      <c r="S80" s="2"/>
      <c r="T80" s="2"/>
      <c r="U80" s="2"/>
      <c r="V80" s="2"/>
      <c r="W80" s="2"/>
      <c r="X80" s="8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s="11" customFormat="1" x14ac:dyDescent="0.25">
      <c r="A81" s="3" t="s">
        <v>110</v>
      </c>
      <c r="B81" s="3" t="s">
        <v>494</v>
      </c>
      <c r="C81" s="3" t="s">
        <v>242</v>
      </c>
      <c r="D81" s="3" t="s">
        <v>249</v>
      </c>
      <c r="E81" s="3" t="s">
        <v>195</v>
      </c>
      <c r="F81" s="3" t="s">
        <v>204</v>
      </c>
      <c r="G81" s="3" t="s">
        <v>206</v>
      </c>
      <c r="H81" s="3" t="s">
        <v>221</v>
      </c>
      <c r="I81" s="3">
        <v>60</v>
      </c>
      <c r="J81" s="3" t="s">
        <v>205</v>
      </c>
      <c r="K81" s="3" t="s">
        <v>205</v>
      </c>
      <c r="L81" s="2">
        <v>0.83299999999999996</v>
      </c>
      <c r="M81" s="3"/>
      <c r="N81" s="2"/>
      <c r="O81" s="2"/>
      <c r="P81" s="2"/>
      <c r="Q81" s="2"/>
      <c r="R81" s="2"/>
      <c r="S81" s="2"/>
      <c r="T81" s="2"/>
      <c r="U81" s="2"/>
      <c r="V81" s="2"/>
      <c r="W81" s="2"/>
      <c r="X81" s="8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s="11" customFormat="1" x14ac:dyDescent="0.25">
      <c r="A82" s="3" t="s">
        <v>26</v>
      </c>
      <c r="B82" s="3" t="s">
        <v>469</v>
      </c>
      <c r="C82" s="3" t="s">
        <v>242</v>
      </c>
      <c r="D82" s="3" t="s">
        <v>249</v>
      </c>
      <c r="E82" s="3" t="s">
        <v>591</v>
      </c>
      <c r="F82" s="3" t="s">
        <v>204</v>
      </c>
      <c r="G82" s="3" t="s">
        <v>206</v>
      </c>
      <c r="H82" s="3" t="s">
        <v>221</v>
      </c>
      <c r="I82" s="3">
        <v>60</v>
      </c>
      <c r="J82" s="3" t="s">
        <v>205</v>
      </c>
      <c r="K82" s="3" t="s">
        <v>205</v>
      </c>
      <c r="L82" s="2">
        <v>0.83299999999999996</v>
      </c>
      <c r="M82" s="3"/>
      <c r="N82" s="2"/>
      <c r="O82" s="2"/>
      <c r="P82" s="2"/>
      <c r="Q82" s="2"/>
      <c r="R82" s="2"/>
      <c r="S82" s="2"/>
      <c r="T82" s="2"/>
      <c r="U82" s="2"/>
      <c r="V82" s="2"/>
      <c r="W82" s="2"/>
      <c r="X82" s="8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s="11" customFormat="1" x14ac:dyDescent="0.25">
      <c r="A83" s="3" t="s">
        <v>45</v>
      </c>
      <c r="B83" s="3" t="s">
        <v>468</v>
      </c>
      <c r="C83" s="3" t="s">
        <v>239</v>
      </c>
      <c r="D83" s="3" t="s">
        <v>249</v>
      </c>
      <c r="E83" s="3" t="s">
        <v>196</v>
      </c>
      <c r="F83" s="3" t="s">
        <v>204</v>
      </c>
      <c r="G83" s="3" t="s">
        <v>203</v>
      </c>
      <c r="H83" s="3"/>
      <c r="I83" s="3">
        <v>60</v>
      </c>
      <c r="J83" s="3" t="s">
        <v>296</v>
      </c>
      <c r="K83" s="3" t="s">
        <v>212</v>
      </c>
      <c r="L83" s="2">
        <v>19.277000000000001</v>
      </c>
      <c r="M83" s="3"/>
      <c r="N83" s="2"/>
      <c r="O83" s="2"/>
      <c r="P83" s="2"/>
      <c r="Q83" s="2"/>
      <c r="R83" s="2"/>
      <c r="S83" s="2"/>
      <c r="T83" s="2"/>
      <c r="U83" s="2"/>
      <c r="V83" s="2"/>
      <c r="W83" s="2"/>
      <c r="X83" s="8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s="11" customFormat="1" x14ac:dyDescent="0.25">
      <c r="A84" s="3" t="s">
        <v>43</v>
      </c>
      <c r="B84" s="3" t="s">
        <v>467</v>
      </c>
      <c r="C84" s="3" t="s">
        <v>242</v>
      </c>
      <c r="D84" s="3" t="s">
        <v>249</v>
      </c>
      <c r="E84" s="3" t="s">
        <v>194</v>
      </c>
      <c r="F84" s="3" t="s">
        <v>204</v>
      </c>
      <c r="G84" s="3" t="s">
        <v>206</v>
      </c>
      <c r="H84" s="3" t="s">
        <v>221</v>
      </c>
      <c r="I84" s="3">
        <v>60</v>
      </c>
      <c r="J84" s="3" t="s">
        <v>205</v>
      </c>
      <c r="K84" s="3" t="s">
        <v>205</v>
      </c>
      <c r="L84" s="2">
        <v>0.83299999999999996</v>
      </c>
      <c r="M84" s="3"/>
      <c r="N84" s="2"/>
      <c r="O84" s="2"/>
      <c r="P84" s="2"/>
      <c r="Q84" s="2"/>
      <c r="R84" s="2"/>
      <c r="S84" s="2"/>
      <c r="T84" s="2"/>
      <c r="U84" s="2"/>
      <c r="V84" s="2"/>
      <c r="W84" s="2"/>
      <c r="X84" s="8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s="11" customFormat="1" x14ac:dyDescent="0.25">
      <c r="A85" s="3" t="s">
        <v>30</v>
      </c>
      <c r="B85" s="3" t="s">
        <v>440</v>
      </c>
      <c r="C85" s="3" t="s">
        <v>239</v>
      </c>
      <c r="D85" s="3" t="s">
        <v>260</v>
      </c>
      <c r="E85" s="3" t="s">
        <v>592</v>
      </c>
      <c r="F85" s="3" t="s">
        <v>385</v>
      </c>
      <c r="G85" s="3" t="s">
        <v>203</v>
      </c>
      <c r="H85" s="3"/>
      <c r="I85" s="3">
        <v>120</v>
      </c>
      <c r="J85" s="3" t="s">
        <v>297</v>
      </c>
      <c r="K85" s="3" t="s">
        <v>208</v>
      </c>
      <c r="L85" s="2">
        <v>36.5</v>
      </c>
      <c r="M85" s="3" t="s">
        <v>236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8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s="11" customFormat="1" x14ac:dyDescent="0.25">
      <c r="A86" s="3" t="s">
        <v>31</v>
      </c>
      <c r="B86" s="3" t="s">
        <v>441</v>
      </c>
      <c r="C86" s="3" t="s">
        <v>239</v>
      </c>
      <c r="D86" s="3" t="s">
        <v>260</v>
      </c>
      <c r="E86" s="3" t="s">
        <v>593</v>
      </c>
      <c r="F86" s="3" t="s">
        <v>385</v>
      </c>
      <c r="G86" s="3" t="s">
        <v>203</v>
      </c>
      <c r="H86" s="3"/>
      <c r="I86" s="3">
        <v>120</v>
      </c>
      <c r="J86" s="3" t="s">
        <v>297</v>
      </c>
      <c r="K86" s="3" t="s">
        <v>208</v>
      </c>
      <c r="L86" s="2">
        <v>36.5</v>
      </c>
      <c r="M86" s="3" t="s">
        <v>236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8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s="11" customFormat="1" x14ac:dyDescent="0.25">
      <c r="A87" s="3" t="s">
        <v>32</v>
      </c>
      <c r="B87" s="3" t="s">
        <v>442</v>
      </c>
      <c r="C87" s="3" t="s">
        <v>239</v>
      </c>
      <c r="D87" s="3" t="s">
        <v>260</v>
      </c>
      <c r="E87" s="3" t="s">
        <v>594</v>
      </c>
      <c r="F87" s="3" t="s">
        <v>385</v>
      </c>
      <c r="G87" s="3" t="s">
        <v>203</v>
      </c>
      <c r="H87" s="3"/>
      <c r="I87" s="3">
        <v>120</v>
      </c>
      <c r="J87" s="3" t="s">
        <v>297</v>
      </c>
      <c r="K87" s="3" t="s">
        <v>208</v>
      </c>
      <c r="L87" s="2">
        <v>36.5</v>
      </c>
      <c r="M87" s="3" t="s">
        <v>236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8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s="11" customFormat="1" x14ac:dyDescent="0.25">
      <c r="A88" s="3" t="s">
        <v>63</v>
      </c>
      <c r="B88" s="3" t="s">
        <v>487</v>
      </c>
      <c r="C88" s="3" t="s">
        <v>242</v>
      </c>
      <c r="D88" s="3" t="s">
        <v>250</v>
      </c>
      <c r="E88" s="3" t="s">
        <v>595</v>
      </c>
      <c r="F88" s="3" t="s">
        <v>385</v>
      </c>
      <c r="G88" s="3" t="s">
        <v>206</v>
      </c>
      <c r="H88" s="3" t="s">
        <v>221</v>
      </c>
      <c r="I88" s="3">
        <v>67</v>
      </c>
      <c r="J88" s="3" t="s">
        <v>205</v>
      </c>
      <c r="K88" s="3" t="s">
        <v>205</v>
      </c>
      <c r="L88" s="2">
        <v>0.9</v>
      </c>
      <c r="M88" s="3"/>
      <c r="N88" s="2"/>
      <c r="O88" s="2"/>
      <c r="P88" s="2"/>
      <c r="Q88" s="2"/>
      <c r="R88" s="2"/>
      <c r="S88" s="2"/>
      <c r="T88" s="2"/>
      <c r="U88" s="2"/>
      <c r="V88" s="2"/>
      <c r="W88" s="2"/>
      <c r="X88" s="8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s="11" customFormat="1" x14ac:dyDescent="0.25">
      <c r="A89" s="3" t="s">
        <v>87</v>
      </c>
      <c r="B89" s="3" t="s">
        <v>480</v>
      </c>
      <c r="C89" s="3" t="s">
        <v>239</v>
      </c>
      <c r="D89" s="3" t="s">
        <v>250</v>
      </c>
      <c r="E89" s="3" t="s">
        <v>596</v>
      </c>
      <c r="F89" s="3" t="s">
        <v>385</v>
      </c>
      <c r="G89" s="3" t="s">
        <v>203</v>
      </c>
      <c r="H89" s="3"/>
      <c r="I89" s="3">
        <v>120</v>
      </c>
      <c r="J89" s="3" t="s">
        <v>296</v>
      </c>
      <c r="K89" s="3" t="s">
        <v>218</v>
      </c>
      <c r="L89" s="2">
        <v>19</v>
      </c>
      <c r="M89" s="3" t="s">
        <v>236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8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1:38" s="11" customFormat="1" x14ac:dyDescent="0.25">
      <c r="A90" s="3" t="s">
        <v>68</v>
      </c>
      <c r="B90" s="3" t="s">
        <v>479</v>
      </c>
      <c r="C90" s="3" t="s">
        <v>239</v>
      </c>
      <c r="D90" s="3" t="s">
        <v>250</v>
      </c>
      <c r="E90" s="3" t="s">
        <v>291</v>
      </c>
      <c r="F90" s="3" t="s">
        <v>385</v>
      </c>
      <c r="G90" s="3" t="s">
        <v>203</v>
      </c>
      <c r="H90" s="3"/>
      <c r="I90" s="3">
        <v>120</v>
      </c>
      <c r="J90" s="3" t="s">
        <v>296</v>
      </c>
      <c r="K90" s="3" t="s">
        <v>218</v>
      </c>
      <c r="L90" s="2">
        <v>19</v>
      </c>
      <c r="M90" s="3"/>
      <c r="N90" s="2"/>
      <c r="O90" s="2"/>
      <c r="P90" s="2"/>
      <c r="Q90" s="2"/>
      <c r="R90" s="2"/>
      <c r="S90" s="2"/>
      <c r="T90" s="2"/>
      <c r="U90" s="2"/>
      <c r="V90" s="2"/>
      <c r="W90" s="2"/>
      <c r="X90" s="8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1:38" s="11" customFormat="1" x14ac:dyDescent="0.25">
      <c r="A91" s="3" t="s">
        <v>66</v>
      </c>
      <c r="B91" s="3" t="s">
        <v>478</v>
      </c>
      <c r="C91" s="3" t="s">
        <v>239</v>
      </c>
      <c r="D91" s="3" t="s">
        <v>250</v>
      </c>
      <c r="E91" s="3" t="s">
        <v>611</v>
      </c>
      <c r="F91" s="3" t="s">
        <v>385</v>
      </c>
      <c r="G91" s="3" t="s">
        <v>203</v>
      </c>
      <c r="H91" s="3"/>
      <c r="I91" s="3">
        <v>120</v>
      </c>
      <c r="J91" s="3" t="s">
        <v>296</v>
      </c>
      <c r="K91" s="3" t="s">
        <v>218</v>
      </c>
      <c r="L91" s="2">
        <v>19</v>
      </c>
      <c r="M91" s="3"/>
      <c r="N91" s="2"/>
      <c r="O91" s="2"/>
      <c r="P91" s="2"/>
      <c r="Q91" s="2"/>
      <c r="R91" s="2"/>
      <c r="S91" s="2"/>
      <c r="T91" s="2"/>
      <c r="U91" s="2"/>
      <c r="V91" s="2"/>
      <c r="W91" s="2"/>
      <c r="X91" s="8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1:38" s="11" customFormat="1" x14ac:dyDescent="0.25">
      <c r="A92" s="3" t="s">
        <v>67</v>
      </c>
      <c r="B92" s="3" t="s">
        <v>477</v>
      </c>
      <c r="C92" s="3" t="s">
        <v>239</v>
      </c>
      <c r="D92" s="3" t="s">
        <v>250</v>
      </c>
      <c r="E92" s="3" t="s">
        <v>596</v>
      </c>
      <c r="F92" s="3" t="s">
        <v>385</v>
      </c>
      <c r="G92" s="3" t="s">
        <v>203</v>
      </c>
      <c r="H92" s="3"/>
      <c r="I92" s="3">
        <v>120</v>
      </c>
      <c r="J92" s="3" t="s">
        <v>296</v>
      </c>
      <c r="K92" s="3" t="s">
        <v>218</v>
      </c>
      <c r="L92" s="2">
        <v>19</v>
      </c>
      <c r="M92" s="3"/>
      <c r="N92" s="2"/>
      <c r="O92" s="2"/>
      <c r="P92" s="2"/>
      <c r="Q92" s="2"/>
      <c r="R92" s="2"/>
      <c r="S92" s="2"/>
      <c r="T92" s="2"/>
      <c r="U92" s="2"/>
      <c r="V92" s="2"/>
      <c r="W92" s="2"/>
      <c r="X92" s="8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s="11" customFormat="1" x14ac:dyDescent="0.25">
      <c r="A93" s="3" t="s">
        <v>83</v>
      </c>
      <c r="B93" s="3" t="s">
        <v>493</v>
      </c>
      <c r="C93" s="3" t="s">
        <v>242</v>
      </c>
      <c r="D93" s="3" t="s">
        <v>254</v>
      </c>
      <c r="E93" s="3" t="s">
        <v>598</v>
      </c>
      <c r="F93" s="3" t="s">
        <v>385</v>
      </c>
      <c r="G93" s="3" t="s">
        <v>206</v>
      </c>
      <c r="H93" s="3" t="s">
        <v>221</v>
      </c>
      <c r="I93" s="3">
        <v>61</v>
      </c>
      <c r="J93" s="3" t="s">
        <v>205</v>
      </c>
      <c r="K93" s="3" t="s">
        <v>205</v>
      </c>
      <c r="L93" s="2">
        <v>0.9</v>
      </c>
      <c r="M93" s="3"/>
      <c r="N93" s="2"/>
      <c r="O93" s="2"/>
      <c r="P93" s="2"/>
      <c r="Q93" s="2"/>
      <c r="R93" s="2"/>
      <c r="S93" s="2"/>
      <c r="T93" s="2"/>
      <c r="U93" s="2"/>
      <c r="V93" s="2"/>
      <c r="W93" s="2"/>
      <c r="X93" s="8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38" s="11" customFormat="1" x14ac:dyDescent="0.25">
      <c r="A94" s="3" t="s">
        <v>84</v>
      </c>
      <c r="B94" s="3" t="s">
        <v>492</v>
      </c>
      <c r="C94" s="3" t="s">
        <v>242</v>
      </c>
      <c r="D94" s="3" t="s">
        <v>254</v>
      </c>
      <c r="E94" s="3" t="s">
        <v>599</v>
      </c>
      <c r="F94" s="3" t="s">
        <v>385</v>
      </c>
      <c r="G94" s="3" t="s">
        <v>206</v>
      </c>
      <c r="H94" s="3" t="s">
        <v>221</v>
      </c>
      <c r="I94" s="3">
        <v>62</v>
      </c>
      <c r="J94" s="3" t="s">
        <v>205</v>
      </c>
      <c r="K94" s="3" t="s">
        <v>205</v>
      </c>
      <c r="L94" s="2">
        <v>0.9</v>
      </c>
      <c r="M94" s="3"/>
      <c r="N94" s="2"/>
      <c r="O94" s="2"/>
      <c r="P94" s="2"/>
      <c r="Q94" s="2"/>
      <c r="R94" s="2"/>
      <c r="S94" s="2"/>
      <c r="T94" s="2"/>
      <c r="U94" s="2"/>
      <c r="V94" s="2"/>
      <c r="W94" s="2"/>
      <c r="X94" s="8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38" s="11" customFormat="1" x14ac:dyDescent="0.25">
      <c r="A95" s="3" t="s">
        <v>85</v>
      </c>
      <c r="B95" s="3" t="s">
        <v>491</v>
      </c>
      <c r="C95" s="3" t="s">
        <v>242</v>
      </c>
      <c r="D95" s="3" t="s">
        <v>254</v>
      </c>
      <c r="E95" s="3" t="s">
        <v>600</v>
      </c>
      <c r="F95" s="3" t="s">
        <v>385</v>
      </c>
      <c r="G95" s="3" t="s">
        <v>206</v>
      </c>
      <c r="H95" s="3" t="s">
        <v>221</v>
      </c>
      <c r="I95" s="3">
        <v>63</v>
      </c>
      <c r="J95" s="3" t="s">
        <v>205</v>
      </c>
      <c r="K95" s="3" t="s">
        <v>205</v>
      </c>
      <c r="L95" s="2">
        <v>0.9</v>
      </c>
      <c r="M95" s="3"/>
      <c r="N95" s="2"/>
      <c r="O95" s="2"/>
      <c r="P95" s="2"/>
      <c r="Q95" s="2"/>
      <c r="R95" s="2"/>
      <c r="S95" s="2"/>
      <c r="T95" s="2"/>
      <c r="U95" s="2"/>
      <c r="V95" s="2"/>
      <c r="W95" s="2"/>
      <c r="X95" s="8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1:38" s="11" customFormat="1" x14ac:dyDescent="0.25">
      <c r="A96" s="3" t="s">
        <v>122</v>
      </c>
      <c r="B96" s="3" t="s">
        <v>490</v>
      </c>
      <c r="C96" s="3" t="s">
        <v>242</v>
      </c>
      <c r="D96" s="3" t="s">
        <v>254</v>
      </c>
      <c r="E96" s="3" t="s">
        <v>598</v>
      </c>
      <c r="F96" s="3" t="s">
        <v>385</v>
      </c>
      <c r="G96" s="3" t="s">
        <v>206</v>
      </c>
      <c r="H96" s="3" t="s">
        <v>221</v>
      </c>
      <c r="I96" s="3">
        <v>64</v>
      </c>
      <c r="J96" s="3" t="s">
        <v>205</v>
      </c>
      <c r="K96" s="3" t="s">
        <v>205</v>
      </c>
      <c r="L96" s="2">
        <v>0.9</v>
      </c>
      <c r="M96" s="3"/>
      <c r="N96" s="2"/>
      <c r="O96" s="2"/>
      <c r="P96" s="2"/>
      <c r="Q96" s="2"/>
      <c r="R96" s="2"/>
      <c r="S96" s="2"/>
      <c r="T96" s="2"/>
      <c r="U96" s="2"/>
      <c r="V96" s="2"/>
      <c r="W96" s="2"/>
      <c r="X96" s="8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1:38" s="11" customFormat="1" x14ac:dyDescent="0.25">
      <c r="A97" s="3" t="s">
        <v>3</v>
      </c>
      <c r="B97" s="3" t="s">
        <v>489</v>
      </c>
      <c r="C97" s="3" t="s">
        <v>242</v>
      </c>
      <c r="D97" s="3" t="s">
        <v>254</v>
      </c>
      <c r="E97" s="3" t="s">
        <v>599</v>
      </c>
      <c r="F97" s="3" t="s">
        <v>385</v>
      </c>
      <c r="G97" s="3" t="s">
        <v>206</v>
      </c>
      <c r="H97" s="3" t="s">
        <v>221</v>
      </c>
      <c r="I97" s="3">
        <v>65</v>
      </c>
      <c r="J97" s="3" t="s">
        <v>205</v>
      </c>
      <c r="K97" s="3" t="s">
        <v>205</v>
      </c>
      <c r="L97" s="2">
        <v>0.9</v>
      </c>
      <c r="M97" s="3"/>
      <c r="N97" s="2"/>
      <c r="O97" s="2"/>
      <c r="P97" s="2"/>
      <c r="Q97" s="2"/>
      <c r="R97" s="2"/>
      <c r="S97" s="2"/>
      <c r="T97" s="2"/>
      <c r="U97" s="2"/>
      <c r="V97" s="2"/>
      <c r="W97" s="2"/>
      <c r="X97" s="8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 s="11" customFormat="1" x14ac:dyDescent="0.25">
      <c r="A98" s="3" t="s">
        <v>4</v>
      </c>
      <c r="B98" s="3" t="s">
        <v>488</v>
      </c>
      <c r="C98" s="3" t="s">
        <v>242</v>
      </c>
      <c r="D98" s="3" t="s">
        <v>254</v>
      </c>
      <c r="E98" s="3" t="s">
        <v>600</v>
      </c>
      <c r="F98" s="3" t="s">
        <v>385</v>
      </c>
      <c r="G98" s="3" t="s">
        <v>206</v>
      </c>
      <c r="H98" s="3" t="s">
        <v>221</v>
      </c>
      <c r="I98" s="3">
        <v>66</v>
      </c>
      <c r="J98" s="3" t="s">
        <v>205</v>
      </c>
      <c r="K98" s="3" t="s">
        <v>205</v>
      </c>
      <c r="L98" s="2">
        <v>0.9</v>
      </c>
      <c r="M98" s="3"/>
      <c r="N98" s="2"/>
      <c r="O98" s="2"/>
      <c r="P98" s="2"/>
      <c r="Q98" s="2"/>
      <c r="R98" s="2"/>
      <c r="S98" s="2"/>
      <c r="T98" s="2"/>
      <c r="U98" s="2"/>
      <c r="V98" s="2"/>
      <c r="W98" s="2"/>
      <c r="X98" s="8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x14ac:dyDescent="0.25">
      <c r="A99" s="3" t="s">
        <v>47</v>
      </c>
      <c r="B99" s="3" t="s">
        <v>485</v>
      </c>
      <c r="C99" s="3" t="s">
        <v>242</v>
      </c>
      <c r="D99" s="3" t="s">
        <v>254</v>
      </c>
      <c r="E99" s="3" t="s">
        <v>598</v>
      </c>
      <c r="F99" s="3" t="s">
        <v>385</v>
      </c>
      <c r="G99" s="3" t="s">
        <v>206</v>
      </c>
      <c r="H99" s="3" t="s">
        <v>221</v>
      </c>
      <c r="I99" s="3">
        <v>69</v>
      </c>
      <c r="J99" s="3" t="s">
        <v>205</v>
      </c>
      <c r="K99" s="3" t="s">
        <v>205</v>
      </c>
      <c r="L99" s="2">
        <v>0.9</v>
      </c>
      <c r="M99" s="3"/>
      <c r="N99" s="2"/>
      <c r="O99" s="2"/>
      <c r="P99" s="2"/>
      <c r="Q99" s="2"/>
      <c r="R99" s="2"/>
      <c r="S99" s="2"/>
      <c r="T99" s="2"/>
      <c r="U99" s="2"/>
      <c r="V99" s="2"/>
      <c r="W99" s="2"/>
      <c r="X99" s="8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x14ac:dyDescent="0.25">
      <c r="A100" s="3" t="s">
        <v>48</v>
      </c>
      <c r="B100" s="3" t="s">
        <v>484</v>
      </c>
      <c r="C100" s="3" t="s">
        <v>242</v>
      </c>
      <c r="D100" s="3" t="s">
        <v>254</v>
      </c>
      <c r="E100" s="3" t="s">
        <v>599</v>
      </c>
      <c r="F100" s="3" t="s">
        <v>385</v>
      </c>
      <c r="G100" s="3" t="s">
        <v>206</v>
      </c>
      <c r="H100" s="3" t="s">
        <v>221</v>
      </c>
      <c r="I100" s="3">
        <v>70</v>
      </c>
      <c r="J100" s="3" t="s">
        <v>205</v>
      </c>
      <c r="K100" s="3" t="s">
        <v>205</v>
      </c>
      <c r="L100" s="2">
        <v>0.9</v>
      </c>
      <c r="M100" s="3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8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x14ac:dyDescent="0.25">
      <c r="A101" s="3" t="s">
        <v>49</v>
      </c>
      <c r="B101" s="3" t="s">
        <v>483</v>
      </c>
      <c r="C101" s="3" t="s">
        <v>242</v>
      </c>
      <c r="D101" s="3" t="s">
        <v>254</v>
      </c>
      <c r="E101" s="3" t="s">
        <v>600</v>
      </c>
      <c r="F101" s="3" t="s">
        <v>385</v>
      </c>
      <c r="G101" s="3" t="s">
        <v>206</v>
      </c>
      <c r="H101" s="3" t="s">
        <v>221</v>
      </c>
      <c r="I101" s="3">
        <v>71</v>
      </c>
      <c r="J101" s="3" t="s">
        <v>205</v>
      </c>
      <c r="K101" s="3" t="s">
        <v>205</v>
      </c>
      <c r="L101" s="2">
        <v>0.9</v>
      </c>
      <c r="M101" s="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8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x14ac:dyDescent="0.25">
      <c r="A102" s="3" t="s">
        <v>169</v>
      </c>
      <c r="B102" s="3" t="s">
        <v>476</v>
      </c>
      <c r="C102" s="3" t="s">
        <v>239</v>
      </c>
      <c r="D102" s="3" t="s">
        <v>254</v>
      </c>
      <c r="E102" s="3" t="s">
        <v>291</v>
      </c>
      <c r="F102" s="3" t="s">
        <v>385</v>
      </c>
      <c r="G102" s="3" t="s">
        <v>203</v>
      </c>
      <c r="H102" s="3"/>
      <c r="I102" s="3">
        <v>120</v>
      </c>
      <c r="J102" s="3" t="s">
        <v>296</v>
      </c>
      <c r="K102" s="3" t="s">
        <v>218</v>
      </c>
      <c r="L102" s="2">
        <v>19</v>
      </c>
      <c r="M102" s="3" t="s">
        <v>236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8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x14ac:dyDescent="0.25">
      <c r="A103" s="3" t="s">
        <v>123</v>
      </c>
      <c r="B103" s="3" t="s">
        <v>475</v>
      </c>
      <c r="C103" s="3" t="s">
        <v>239</v>
      </c>
      <c r="D103" s="3" t="s">
        <v>254</v>
      </c>
      <c r="E103" s="3" t="s">
        <v>561</v>
      </c>
      <c r="F103" s="3" t="s">
        <v>385</v>
      </c>
      <c r="G103" s="3" t="s">
        <v>203</v>
      </c>
      <c r="H103" s="3"/>
      <c r="I103" s="3">
        <v>120</v>
      </c>
      <c r="J103" s="3" t="s">
        <v>296</v>
      </c>
      <c r="K103" s="3" t="s">
        <v>218</v>
      </c>
      <c r="L103" s="2">
        <v>19</v>
      </c>
      <c r="M103" s="3" t="s">
        <v>236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8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x14ac:dyDescent="0.25">
      <c r="A104" s="3" t="s">
        <v>124</v>
      </c>
      <c r="B104" s="3" t="s">
        <v>474</v>
      </c>
      <c r="C104" s="3" t="s">
        <v>239</v>
      </c>
      <c r="D104" s="3" t="s">
        <v>254</v>
      </c>
      <c r="E104" s="3" t="s">
        <v>406</v>
      </c>
      <c r="F104" s="3" t="s">
        <v>385</v>
      </c>
      <c r="G104" s="3" t="s">
        <v>203</v>
      </c>
      <c r="H104" s="3"/>
      <c r="I104" s="3">
        <v>120</v>
      </c>
      <c r="J104" s="3" t="s">
        <v>296</v>
      </c>
      <c r="K104" s="3" t="s">
        <v>218</v>
      </c>
      <c r="L104" s="2">
        <v>19</v>
      </c>
      <c r="M104" s="3" t="s">
        <v>236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8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x14ac:dyDescent="0.25">
      <c r="A105" s="3" t="s">
        <v>52</v>
      </c>
      <c r="B105" s="3" t="s">
        <v>473</v>
      </c>
      <c r="C105" s="3" t="s">
        <v>239</v>
      </c>
      <c r="D105" s="3" t="s">
        <v>254</v>
      </c>
      <c r="E105" s="3" t="s">
        <v>291</v>
      </c>
      <c r="F105" s="3" t="s">
        <v>385</v>
      </c>
      <c r="G105" s="3" t="s">
        <v>203</v>
      </c>
      <c r="H105" s="3"/>
      <c r="I105" s="3">
        <v>120</v>
      </c>
      <c r="J105" s="3" t="s">
        <v>296</v>
      </c>
      <c r="K105" s="3" t="s">
        <v>212</v>
      </c>
      <c r="L105" s="2">
        <v>19</v>
      </c>
      <c r="M105" s="3" t="s">
        <v>236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8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x14ac:dyDescent="0.25">
      <c r="A106" s="3" t="s">
        <v>50</v>
      </c>
      <c r="B106" s="3" t="s">
        <v>472</v>
      </c>
      <c r="C106" s="3" t="s">
        <v>239</v>
      </c>
      <c r="D106" s="3" t="s">
        <v>254</v>
      </c>
      <c r="E106" s="3" t="s">
        <v>561</v>
      </c>
      <c r="F106" s="3" t="s">
        <v>385</v>
      </c>
      <c r="G106" s="3" t="s">
        <v>203</v>
      </c>
      <c r="H106" s="3"/>
      <c r="I106" s="3">
        <v>120</v>
      </c>
      <c r="J106" s="3" t="s">
        <v>296</v>
      </c>
      <c r="K106" s="3" t="s">
        <v>212</v>
      </c>
      <c r="L106" s="2">
        <v>19</v>
      </c>
      <c r="M106" s="3" t="s">
        <v>236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8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 x14ac:dyDescent="0.25">
      <c r="A107" s="3" t="s">
        <v>51</v>
      </c>
      <c r="B107" s="3" t="s">
        <v>471</v>
      </c>
      <c r="C107" s="3" t="s">
        <v>239</v>
      </c>
      <c r="D107" s="3" t="s">
        <v>254</v>
      </c>
      <c r="E107" s="3" t="s">
        <v>406</v>
      </c>
      <c r="F107" s="3" t="s">
        <v>385</v>
      </c>
      <c r="G107" s="3" t="s">
        <v>203</v>
      </c>
      <c r="H107" s="3"/>
      <c r="I107" s="3">
        <v>120</v>
      </c>
      <c r="J107" s="3" t="s">
        <v>296</v>
      </c>
      <c r="K107" s="3" t="s">
        <v>212</v>
      </c>
      <c r="L107" s="2">
        <v>19</v>
      </c>
      <c r="M107" s="3" t="s">
        <v>236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8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x14ac:dyDescent="0.25">
      <c r="A108" s="3" t="s">
        <v>0</v>
      </c>
      <c r="B108" s="3" t="s">
        <v>434</v>
      </c>
      <c r="C108" s="3" t="s">
        <v>242</v>
      </c>
      <c r="D108" s="3" t="s">
        <v>254</v>
      </c>
      <c r="E108" s="3" t="s">
        <v>597</v>
      </c>
      <c r="F108" s="3" t="s">
        <v>385</v>
      </c>
      <c r="G108" s="3" t="s">
        <v>206</v>
      </c>
      <c r="H108" s="3" t="s">
        <v>220</v>
      </c>
      <c r="I108" s="3">
        <v>60</v>
      </c>
      <c r="J108" s="3" t="s">
        <v>205</v>
      </c>
      <c r="K108" s="3" t="s">
        <v>205</v>
      </c>
      <c r="L108" s="2">
        <v>0.58699999999999997</v>
      </c>
      <c r="M108" s="3" t="s">
        <v>236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8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 x14ac:dyDescent="0.25">
      <c r="A109" s="3" t="s">
        <v>33</v>
      </c>
      <c r="B109" s="3" t="s">
        <v>327</v>
      </c>
      <c r="C109" s="3" t="s">
        <v>247</v>
      </c>
      <c r="D109" s="3" t="s">
        <v>258</v>
      </c>
      <c r="E109" s="3" t="s">
        <v>360</v>
      </c>
      <c r="F109" s="3" t="s">
        <v>209</v>
      </c>
      <c r="G109" s="3" t="s">
        <v>206</v>
      </c>
      <c r="H109" s="3" t="s">
        <v>210</v>
      </c>
      <c r="I109" s="3" t="s">
        <v>295</v>
      </c>
      <c r="J109" s="3" t="s">
        <v>205</v>
      </c>
      <c r="K109" s="3" t="s">
        <v>205</v>
      </c>
      <c r="L109" s="2">
        <v>1.125</v>
      </c>
      <c r="M109" s="3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8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 x14ac:dyDescent="0.25">
      <c r="A110" s="3" t="s">
        <v>19</v>
      </c>
      <c r="B110" s="3" t="s">
        <v>333</v>
      </c>
      <c r="C110" s="3" t="s">
        <v>243</v>
      </c>
      <c r="D110" s="3" t="s">
        <v>258</v>
      </c>
      <c r="E110" s="3" t="s">
        <v>360</v>
      </c>
      <c r="F110" s="3" t="s">
        <v>209</v>
      </c>
      <c r="G110" s="3" t="s">
        <v>203</v>
      </c>
      <c r="H110" s="3"/>
      <c r="I110" s="3">
        <v>120</v>
      </c>
      <c r="J110" s="3" t="s">
        <v>296</v>
      </c>
      <c r="K110" s="3" t="s">
        <v>218</v>
      </c>
      <c r="L110" s="2">
        <v>6.9710000000000001</v>
      </c>
      <c r="M110" s="3">
        <f>SUM(N110:P110)</f>
        <v>2.3200000000000003</v>
      </c>
      <c r="N110" s="2">
        <v>0.17599999999999999</v>
      </c>
      <c r="O110" s="2"/>
      <c r="P110" s="2">
        <v>2.1440000000000001</v>
      </c>
      <c r="Q110" s="2">
        <f>SUM(R110:T110)</f>
        <v>2.8296000000000001</v>
      </c>
      <c r="R110" s="2">
        <v>0.88200000000000001</v>
      </c>
      <c r="S110" s="2">
        <v>0.71279999999999999</v>
      </c>
      <c r="T110" s="2">
        <v>1.2347999999999999</v>
      </c>
      <c r="U110" s="2">
        <v>0.25919999999999999</v>
      </c>
      <c r="V110" s="2">
        <v>1.1892</v>
      </c>
      <c r="W110" s="2">
        <v>0.37680000000000002</v>
      </c>
      <c r="X110" s="8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 t="s">
        <v>305</v>
      </c>
    </row>
    <row r="111" spans="1:38" x14ac:dyDescent="0.25">
      <c r="A111" s="3" t="s">
        <v>152</v>
      </c>
      <c r="B111" s="3" t="s">
        <v>355</v>
      </c>
      <c r="C111" s="3" t="s">
        <v>247</v>
      </c>
      <c r="D111" s="3" t="s">
        <v>258</v>
      </c>
      <c r="E111" s="3" t="s">
        <v>360</v>
      </c>
      <c r="F111" s="3" t="s">
        <v>209</v>
      </c>
      <c r="G111" s="3" t="s">
        <v>206</v>
      </c>
      <c r="H111" s="3"/>
      <c r="I111" s="3" t="s">
        <v>295</v>
      </c>
      <c r="J111" s="3" t="s">
        <v>205</v>
      </c>
      <c r="K111" s="3" t="s">
        <v>205</v>
      </c>
      <c r="L111" s="2">
        <v>0.62</v>
      </c>
      <c r="M111" s="3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8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x14ac:dyDescent="0.25">
      <c r="A112" s="3" t="s">
        <v>61</v>
      </c>
      <c r="B112" s="3" t="s">
        <v>451</v>
      </c>
      <c r="C112" s="3" t="s">
        <v>242</v>
      </c>
      <c r="D112" s="3" t="s">
        <v>258</v>
      </c>
      <c r="E112" s="3" t="s">
        <v>601</v>
      </c>
      <c r="F112" s="3" t="s">
        <v>209</v>
      </c>
      <c r="G112" s="3" t="s">
        <v>206</v>
      </c>
      <c r="H112" s="3" t="s">
        <v>202</v>
      </c>
      <c r="I112" s="3">
        <v>60</v>
      </c>
      <c r="J112" s="3" t="s">
        <v>205</v>
      </c>
      <c r="K112" s="3" t="s">
        <v>205</v>
      </c>
      <c r="L112" s="2">
        <v>0.37</v>
      </c>
      <c r="M112" s="3"/>
      <c r="N112" s="2">
        <v>0.01</v>
      </c>
      <c r="O112" s="2"/>
      <c r="P112" s="2">
        <v>0.2</v>
      </c>
      <c r="Q112" s="2"/>
      <c r="R112" s="2"/>
      <c r="S112" s="2">
        <v>0.1</v>
      </c>
      <c r="T112" s="2">
        <v>0.03</v>
      </c>
      <c r="U112" s="2">
        <v>0.01</v>
      </c>
      <c r="V112" s="2">
        <v>0</v>
      </c>
      <c r="W112" s="2">
        <v>0.02</v>
      </c>
      <c r="X112" s="8"/>
      <c r="Y112" s="2"/>
      <c r="Z112" s="2"/>
      <c r="AA112" s="2"/>
      <c r="AB112" s="2"/>
      <c r="AC112" s="2"/>
      <c r="AD112" s="2"/>
      <c r="AE112" s="2"/>
      <c r="AF112" s="2">
        <v>13</v>
      </c>
      <c r="AG112" s="2"/>
      <c r="AH112" s="2"/>
      <c r="AI112" s="9">
        <f>0.000000358*1000000000</f>
        <v>358</v>
      </c>
      <c r="AJ112" s="2"/>
      <c r="AK112" s="2"/>
      <c r="AL112" s="2"/>
    </row>
    <row r="113" spans="1:38" x14ac:dyDescent="0.25">
      <c r="A113" s="3" t="s">
        <v>62</v>
      </c>
      <c r="B113" s="3" t="s">
        <v>356</v>
      </c>
      <c r="C113" s="3" t="s">
        <v>242</v>
      </c>
      <c r="D113" s="3" t="s">
        <v>258</v>
      </c>
      <c r="E113" s="3" t="s">
        <v>602</v>
      </c>
      <c r="F113" s="3" t="s">
        <v>209</v>
      </c>
      <c r="G113" s="3" t="s">
        <v>206</v>
      </c>
      <c r="H113" s="3" t="s">
        <v>202</v>
      </c>
      <c r="I113" s="3">
        <v>60</v>
      </c>
      <c r="J113" s="3" t="s">
        <v>205</v>
      </c>
      <c r="K113" s="3" t="s">
        <v>205</v>
      </c>
      <c r="L113" s="2">
        <v>0.38</v>
      </c>
      <c r="M113" s="3"/>
      <c r="N113" s="2">
        <v>0.01</v>
      </c>
      <c r="O113" s="2"/>
      <c r="P113" s="2">
        <v>0.21</v>
      </c>
      <c r="Q113" s="2"/>
      <c r="R113" s="2"/>
      <c r="S113" s="2">
        <v>0.1</v>
      </c>
      <c r="T113" s="2">
        <v>0.03</v>
      </c>
      <c r="U113" s="2">
        <v>0.01</v>
      </c>
      <c r="V113" s="2">
        <v>0</v>
      </c>
      <c r="W113" s="2">
        <v>0.02</v>
      </c>
      <c r="X113" s="8"/>
      <c r="Y113" s="2"/>
      <c r="Z113" s="2"/>
      <c r="AA113" s="2"/>
      <c r="AB113" s="2"/>
      <c r="AC113" s="2"/>
      <c r="AD113" s="2"/>
      <c r="AE113" s="2"/>
      <c r="AF113" s="2">
        <v>14.3</v>
      </c>
      <c r="AG113" s="2"/>
      <c r="AH113" s="2"/>
      <c r="AI113" s="9">
        <f>0.000000359*1000000000</f>
        <v>359</v>
      </c>
      <c r="AJ113" s="2"/>
      <c r="AK113" s="2"/>
      <c r="AL113" s="2"/>
    </row>
    <row r="114" spans="1:38" x14ac:dyDescent="0.25">
      <c r="A114" s="3" t="s">
        <v>38</v>
      </c>
      <c r="B114" s="3" t="s">
        <v>357</v>
      </c>
      <c r="C114" s="3" t="s">
        <v>247</v>
      </c>
      <c r="D114" s="3" t="s">
        <v>258</v>
      </c>
      <c r="E114" s="3" t="s">
        <v>360</v>
      </c>
      <c r="F114" s="3" t="s">
        <v>209</v>
      </c>
      <c r="G114" s="3" t="s">
        <v>206</v>
      </c>
      <c r="H114" s="3"/>
      <c r="I114" s="3" t="s">
        <v>295</v>
      </c>
      <c r="J114" s="3" t="s">
        <v>205</v>
      </c>
      <c r="K114" s="3" t="s">
        <v>205</v>
      </c>
      <c r="L114" s="2">
        <v>0.54300000000000004</v>
      </c>
      <c r="M114" s="3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8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 s="11" customFormat="1" x14ac:dyDescent="0.25">
      <c r="A115" s="3" t="s">
        <v>151</v>
      </c>
      <c r="B115" s="3" t="s">
        <v>439</v>
      </c>
      <c r="C115" s="3" t="s">
        <v>242</v>
      </c>
      <c r="D115" s="3" t="s">
        <v>258</v>
      </c>
      <c r="E115" s="3" t="s">
        <v>360</v>
      </c>
      <c r="F115" s="3" t="s">
        <v>209</v>
      </c>
      <c r="G115" s="3" t="s">
        <v>206</v>
      </c>
      <c r="H115" s="3" t="s">
        <v>225</v>
      </c>
      <c r="I115" s="3">
        <v>60</v>
      </c>
      <c r="J115" s="3" t="s">
        <v>205</v>
      </c>
      <c r="K115" s="3" t="s">
        <v>205</v>
      </c>
      <c r="L115" s="2">
        <v>0.54300000000000004</v>
      </c>
      <c r="M115" s="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8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 s="11" customFormat="1" x14ac:dyDescent="0.25">
      <c r="A116" s="3" t="s">
        <v>162</v>
      </c>
      <c r="B116" s="3" t="s">
        <v>319</v>
      </c>
      <c r="C116" s="3" t="s">
        <v>239</v>
      </c>
      <c r="D116" s="3" t="s">
        <v>268</v>
      </c>
      <c r="E116" s="3" t="s">
        <v>612</v>
      </c>
      <c r="F116" s="3" t="s">
        <v>384</v>
      </c>
      <c r="G116" s="3" t="s">
        <v>203</v>
      </c>
      <c r="H116" s="3" t="s">
        <v>201</v>
      </c>
      <c r="I116" s="3">
        <v>120</v>
      </c>
      <c r="J116" s="3" t="s">
        <v>296</v>
      </c>
      <c r="K116" s="3" t="s">
        <v>200</v>
      </c>
      <c r="L116" s="2">
        <v>14.5</v>
      </c>
      <c r="M116" s="3">
        <v>0.8</v>
      </c>
      <c r="N116" s="2"/>
      <c r="O116" s="2"/>
      <c r="P116" s="2"/>
      <c r="Q116" s="2">
        <v>0.9</v>
      </c>
      <c r="R116" s="2"/>
      <c r="S116" s="2"/>
      <c r="T116" s="2"/>
      <c r="U116" s="2"/>
      <c r="V116" s="2">
        <v>10.9</v>
      </c>
      <c r="W116" s="2">
        <v>1.9</v>
      </c>
      <c r="X116" s="8"/>
      <c r="Y116" s="2"/>
      <c r="Z116" s="2"/>
      <c r="AA116" s="2"/>
      <c r="AB116" s="2"/>
      <c r="AC116" s="2"/>
      <c r="AD116" s="2"/>
      <c r="AE116" s="2"/>
      <c r="AF116" s="2">
        <v>87.9</v>
      </c>
      <c r="AG116" s="2"/>
      <c r="AH116" s="2"/>
      <c r="AI116" s="9">
        <f>0.00000179*1000000000</f>
        <v>1790</v>
      </c>
      <c r="AJ116" s="2"/>
      <c r="AK116" s="2"/>
      <c r="AL116" s="2">
        <v>10.5</v>
      </c>
    </row>
    <row r="117" spans="1:38" s="11" customFormat="1" x14ac:dyDescent="0.25">
      <c r="A117" s="3" t="s">
        <v>173</v>
      </c>
      <c r="B117" s="3" t="s">
        <v>368</v>
      </c>
      <c r="C117" s="3" t="s">
        <v>247</v>
      </c>
      <c r="D117" s="3" t="s">
        <v>271</v>
      </c>
      <c r="E117" s="3" t="s">
        <v>197</v>
      </c>
      <c r="F117" s="3" t="s">
        <v>214</v>
      </c>
      <c r="G117" s="3" t="s">
        <v>206</v>
      </c>
      <c r="H117" s="3" t="s">
        <v>226</v>
      </c>
      <c r="I117" s="3" t="s">
        <v>295</v>
      </c>
      <c r="J117" s="3" t="s">
        <v>205</v>
      </c>
      <c r="K117" s="3" t="s">
        <v>205</v>
      </c>
      <c r="L117" s="2">
        <v>0.5625</v>
      </c>
      <c r="M117" s="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8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 s="11" customFormat="1" x14ac:dyDescent="0.25">
      <c r="A118" s="3" t="s">
        <v>107</v>
      </c>
      <c r="B118" s="3" t="s">
        <v>369</v>
      </c>
      <c r="C118" s="3" t="s">
        <v>247</v>
      </c>
      <c r="D118" s="3" t="s">
        <v>271</v>
      </c>
      <c r="E118" s="3" t="s">
        <v>197</v>
      </c>
      <c r="F118" s="3" t="s">
        <v>214</v>
      </c>
      <c r="G118" s="3" t="s">
        <v>206</v>
      </c>
      <c r="H118" s="3" t="s">
        <v>226</v>
      </c>
      <c r="I118" s="3" t="s">
        <v>295</v>
      </c>
      <c r="J118" s="3" t="s">
        <v>205</v>
      </c>
      <c r="K118" s="3" t="s">
        <v>205</v>
      </c>
      <c r="L118" s="2">
        <v>0.5625</v>
      </c>
      <c r="M118" s="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8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 s="11" customFormat="1" x14ac:dyDescent="0.25">
      <c r="A119" s="3" t="s">
        <v>82</v>
      </c>
      <c r="B119" s="3" t="s">
        <v>370</v>
      </c>
      <c r="C119" s="3" t="s">
        <v>247</v>
      </c>
      <c r="D119" s="3" t="s">
        <v>271</v>
      </c>
      <c r="E119" s="3" t="s">
        <v>197</v>
      </c>
      <c r="F119" s="3" t="s">
        <v>214</v>
      </c>
      <c r="G119" s="3" t="s">
        <v>206</v>
      </c>
      <c r="H119" s="3" t="s">
        <v>226</v>
      </c>
      <c r="I119" s="3" t="s">
        <v>295</v>
      </c>
      <c r="J119" s="3" t="s">
        <v>205</v>
      </c>
      <c r="K119" s="3" t="s">
        <v>205</v>
      </c>
      <c r="L119" s="2">
        <v>0.5625</v>
      </c>
      <c r="M119" s="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8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 s="11" customFormat="1" x14ac:dyDescent="0.25">
      <c r="A120" s="3" t="s">
        <v>190</v>
      </c>
      <c r="B120" s="3" t="s">
        <v>362</v>
      </c>
      <c r="C120" s="3" t="s">
        <v>247</v>
      </c>
      <c r="D120" s="3" t="s">
        <v>191</v>
      </c>
      <c r="E120" s="3" t="s">
        <v>198</v>
      </c>
      <c r="F120" s="3" t="s">
        <v>209</v>
      </c>
      <c r="G120" s="3" t="s">
        <v>206</v>
      </c>
      <c r="H120" s="3" t="s">
        <v>226</v>
      </c>
      <c r="I120" s="3" t="s">
        <v>295</v>
      </c>
      <c r="J120" s="3" t="s">
        <v>205</v>
      </c>
      <c r="K120" s="3" t="s">
        <v>205</v>
      </c>
      <c r="L120" s="2">
        <v>0.5625</v>
      </c>
      <c r="M120" s="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8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 s="11" customFormat="1" x14ac:dyDescent="0.25">
      <c r="A121" s="3" t="s">
        <v>192</v>
      </c>
      <c r="B121" s="3" t="s">
        <v>363</v>
      </c>
      <c r="C121" s="3" t="s">
        <v>247</v>
      </c>
      <c r="D121" s="3" t="s">
        <v>191</v>
      </c>
      <c r="E121" s="3" t="s">
        <v>199</v>
      </c>
      <c r="F121" s="3" t="s">
        <v>209</v>
      </c>
      <c r="G121" s="3" t="s">
        <v>206</v>
      </c>
      <c r="H121" s="3" t="s">
        <v>226</v>
      </c>
      <c r="I121" s="3" t="s">
        <v>295</v>
      </c>
      <c r="J121" s="3" t="s">
        <v>205</v>
      </c>
      <c r="K121" s="3" t="s">
        <v>205</v>
      </c>
      <c r="L121" s="2">
        <v>0.5625</v>
      </c>
      <c r="M121" s="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8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 s="11" customFormat="1" x14ac:dyDescent="0.25">
      <c r="A122" s="3" t="s">
        <v>147</v>
      </c>
      <c r="B122" s="3" t="s">
        <v>412</v>
      </c>
      <c r="C122" s="3" t="s">
        <v>247</v>
      </c>
      <c r="D122" s="3" t="s">
        <v>287</v>
      </c>
      <c r="E122" s="3" t="s">
        <v>604</v>
      </c>
      <c r="F122" s="3" t="s">
        <v>384</v>
      </c>
      <c r="G122" s="3" t="s">
        <v>206</v>
      </c>
      <c r="H122" s="3" t="s">
        <v>226</v>
      </c>
      <c r="I122" s="3" t="s">
        <v>295</v>
      </c>
      <c r="J122" s="3" t="s">
        <v>205</v>
      </c>
      <c r="K122" s="3" t="s">
        <v>205</v>
      </c>
      <c r="L122" s="2">
        <v>0.38200000000000001</v>
      </c>
      <c r="M122" s="3" t="s">
        <v>236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8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 s="11" customFormat="1" x14ac:dyDescent="0.25">
      <c r="A123" s="3" t="s">
        <v>118</v>
      </c>
      <c r="B123" s="3" t="s">
        <v>416</v>
      </c>
      <c r="C123" s="3" t="s">
        <v>247</v>
      </c>
      <c r="D123" s="3" t="s">
        <v>287</v>
      </c>
      <c r="E123" s="3" t="s">
        <v>604</v>
      </c>
      <c r="F123" s="3" t="s">
        <v>384</v>
      </c>
      <c r="G123" s="3" t="s">
        <v>206</v>
      </c>
      <c r="H123" s="3" t="s">
        <v>226</v>
      </c>
      <c r="I123" s="3" t="s">
        <v>295</v>
      </c>
      <c r="J123" s="3" t="s">
        <v>205</v>
      </c>
      <c r="K123" s="3" t="s">
        <v>205</v>
      </c>
      <c r="L123" s="2">
        <v>0.38200000000000001</v>
      </c>
      <c r="M123" s="3" t="s">
        <v>236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8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x14ac:dyDescent="0.25">
      <c r="A124" s="3" t="s">
        <v>127</v>
      </c>
      <c r="B124" s="3" t="s">
        <v>413</v>
      </c>
      <c r="C124" s="3" t="s">
        <v>247</v>
      </c>
      <c r="D124" s="3" t="s">
        <v>288</v>
      </c>
      <c r="E124" s="3" t="s">
        <v>605</v>
      </c>
      <c r="F124" s="3" t="s">
        <v>385</v>
      </c>
      <c r="G124" s="3" t="s">
        <v>206</v>
      </c>
      <c r="H124" s="3" t="s">
        <v>226</v>
      </c>
      <c r="I124" s="3" t="s">
        <v>295</v>
      </c>
      <c r="J124" s="3" t="s">
        <v>205</v>
      </c>
      <c r="K124" s="3" t="s">
        <v>205</v>
      </c>
      <c r="L124" s="2">
        <v>0.40100000000000002</v>
      </c>
      <c r="M124" s="3" t="s">
        <v>236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8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 x14ac:dyDescent="0.25">
      <c r="A125" s="3" t="s">
        <v>125</v>
      </c>
      <c r="B125" s="3" t="s">
        <v>414</v>
      </c>
      <c r="C125" s="3" t="s">
        <v>247</v>
      </c>
      <c r="D125" s="3" t="s">
        <v>288</v>
      </c>
      <c r="E125" s="3" t="s">
        <v>606</v>
      </c>
      <c r="F125" s="3" t="s">
        <v>385</v>
      </c>
      <c r="G125" s="3" t="s">
        <v>206</v>
      </c>
      <c r="H125" s="3" t="s">
        <v>226</v>
      </c>
      <c r="I125" s="3" t="s">
        <v>295</v>
      </c>
      <c r="J125" s="3" t="s">
        <v>205</v>
      </c>
      <c r="K125" s="3" t="s">
        <v>205</v>
      </c>
      <c r="L125" s="2">
        <v>0.40100000000000002</v>
      </c>
      <c r="M125" s="3" t="s">
        <v>236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8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 x14ac:dyDescent="0.25">
      <c r="A126" s="3" t="s">
        <v>126</v>
      </c>
      <c r="B126" s="3" t="s">
        <v>415</v>
      </c>
      <c r="C126" s="3" t="s">
        <v>247</v>
      </c>
      <c r="D126" s="3" t="s">
        <v>288</v>
      </c>
      <c r="E126" s="3" t="s">
        <v>607</v>
      </c>
      <c r="F126" s="3" t="s">
        <v>385</v>
      </c>
      <c r="G126" s="3" t="s">
        <v>206</v>
      </c>
      <c r="H126" s="3" t="s">
        <v>226</v>
      </c>
      <c r="I126" s="3" t="s">
        <v>295</v>
      </c>
      <c r="J126" s="3" t="s">
        <v>205</v>
      </c>
      <c r="K126" s="3" t="s">
        <v>205</v>
      </c>
      <c r="L126" s="2">
        <v>0.40100000000000002</v>
      </c>
      <c r="M126" s="3" t="s">
        <v>236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8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 x14ac:dyDescent="0.25">
      <c r="A127" s="3" t="s">
        <v>16</v>
      </c>
      <c r="B127" s="3" t="s">
        <v>417</v>
      </c>
      <c r="C127" s="3" t="s">
        <v>247</v>
      </c>
      <c r="D127" s="3" t="s">
        <v>288</v>
      </c>
      <c r="E127" s="3" t="s">
        <v>608</v>
      </c>
      <c r="F127" s="3" t="s">
        <v>385</v>
      </c>
      <c r="G127" s="3" t="s">
        <v>206</v>
      </c>
      <c r="H127" s="3" t="s">
        <v>226</v>
      </c>
      <c r="I127" s="3" t="s">
        <v>295</v>
      </c>
      <c r="J127" s="3" t="s">
        <v>205</v>
      </c>
      <c r="K127" s="3" t="s">
        <v>205</v>
      </c>
      <c r="L127" s="2">
        <v>0.40100000000000002</v>
      </c>
      <c r="M127" s="3" t="s">
        <v>236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8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 x14ac:dyDescent="0.25">
      <c r="A128" s="3" t="s">
        <v>14</v>
      </c>
      <c r="B128" s="3" t="s">
        <v>418</v>
      </c>
      <c r="C128" s="3" t="s">
        <v>247</v>
      </c>
      <c r="D128" s="3" t="s">
        <v>288</v>
      </c>
      <c r="E128" s="3" t="s">
        <v>609</v>
      </c>
      <c r="F128" s="3" t="s">
        <v>385</v>
      </c>
      <c r="G128" s="3" t="s">
        <v>206</v>
      </c>
      <c r="H128" s="3" t="s">
        <v>226</v>
      </c>
      <c r="I128" s="3" t="s">
        <v>295</v>
      </c>
      <c r="J128" s="3" t="s">
        <v>205</v>
      </c>
      <c r="K128" s="3" t="s">
        <v>205</v>
      </c>
      <c r="L128" s="2">
        <v>0.40100000000000002</v>
      </c>
      <c r="M128" s="3" t="s">
        <v>236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8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:38" x14ac:dyDescent="0.25">
      <c r="A129" s="3" t="s">
        <v>15</v>
      </c>
      <c r="B129" s="3" t="s">
        <v>419</v>
      </c>
      <c r="C129" s="3" t="s">
        <v>247</v>
      </c>
      <c r="D129" s="3" t="s">
        <v>288</v>
      </c>
      <c r="E129" s="3" t="s">
        <v>607</v>
      </c>
      <c r="F129" s="3" t="s">
        <v>385</v>
      </c>
      <c r="G129" s="3" t="s">
        <v>206</v>
      </c>
      <c r="H129" s="3" t="s">
        <v>226</v>
      </c>
      <c r="I129" s="3" t="s">
        <v>295</v>
      </c>
      <c r="J129" s="3" t="s">
        <v>205</v>
      </c>
      <c r="K129" s="3" t="s">
        <v>205</v>
      </c>
      <c r="L129" s="2">
        <v>0.40100000000000002</v>
      </c>
      <c r="M129" s="3" t="s">
        <v>236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8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x14ac:dyDescent="0.25">
      <c r="A130" s="3" t="s">
        <v>59</v>
      </c>
      <c r="B130" s="3" t="s">
        <v>364</v>
      </c>
      <c r="C130" s="3" t="s">
        <v>247</v>
      </c>
      <c r="D130" s="3" t="s">
        <v>265</v>
      </c>
      <c r="E130" s="3" t="s">
        <v>382</v>
      </c>
      <c r="F130" s="3" t="s">
        <v>209</v>
      </c>
      <c r="G130" s="3" t="s">
        <v>206</v>
      </c>
      <c r="H130" s="3" t="s">
        <v>226</v>
      </c>
      <c r="I130" s="3" t="s">
        <v>295</v>
      </c>
      <c r="J130" s="3" t="s">
        <v>205</v>
      </c>
      <c r="K130" s="3" t="s">
        <v>205</v>
      </c>
      <c r="L130" s="2">
        <v>0.5625</v>
      </c>
      <c r="M130" s="3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8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:38" x14ac:dyDescent="0.25">
      <c r="A131" s="3" t="s">
        <v>60</v>
      </c>
      <c r="B131" s="3" t="s">
        <v>365</v>
      </c>
      <c r="C131" s="3" t="s">
        <v>247</v>
      </c>
      <c r="D131" s="3" t="s">
        <v>265</v>
      </c>
      <c r="E131" s="3" t="s">
        <v>383</v>
      </c>
      <c r="F131" s="3" t="s">
        <v>209</v>
      </c>
      <c r="G131" s="3" t="s">
        <v>206</v>
      </c>
      <c r="H131" s="3" t="s">
        <v>226</v>
      </c>
      <c r="I131" s="3" t="s">
        <v>295</v>
      </c>
      <c r="J131" s="3" t="s">
        <v>205</v>
      </c>
      <c r="K131" s="3" t="s">
        <v>205</v>
      </c>
      <c r="L131" s="2">
        <v>0.5625</v>
      </c>
      <c r="M131" s="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8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:38" x14ac:dyDescent="0.25">
      <c r="A132" s="3" t="s">
        <v>178</v>
      </c>
      <c r="B132" s="3" t="s">
        <v>366</v>
      </c>
      <c r="C132" s="3" t="s">
        <v>247</v>
      </c>
      <c r="D132" s="3" t="s">
        <v>265</v>
      </c>
      <c r="E132" s="3" t="s">
        <v>382</v>
      </c>
      <c r="F132" s="3" t="s">
        <v>209</v>
      </c>
      <c r="G132" s="3" t="s">
        <v>206</v>
      </c>
      <c r="H132" s="3" t="s">
        <v>226</v>
      </c>
      <c r="I132" s="3" t="s">
        <v>295</v>
      </c>
      <c r="J132" s="3" t="s">
        <v>205</v>
      </c>
      <c r="K132" s="3" t="s">
        <v>205</v>
      </c>
      <c r="L132" s="2">
        <v>0.5625</v>
      </c>
      <c r="M132" s="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8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x14ac:dyDescent="0.25">
      <c r="A133" s="3" t="s">
        <v>179</v>
      </c>
      <c r="B133" s="3" t="s">
        <v>367</v>
      </c>
      <c r="C133" s="3" t="s">
        <v>247</v>
      </c>
      <c r="D133" s="3" t="s">
        <v>265</v>
      </c>
      <c r="E133" s="3" t="s">
        <v>383</v>
      </c>
      <c r="F133" s="3" t="s">
        <v>209</v>
      </c>
      <c r="G133" s="3" t="s">
        <v>206</v>
      </c>
      <c r="H133" s="3" t="s">
        <v>226</v>
      </c>
      <c r="I133" s="3" t="s">
        <v>295</v>
      </c>
      <c r="J133" s="3" t="s">
        <v>205</v>
      </c>
      <c r="K133" s="3" t="s">
        <v>205</v>
      </c>
      <c r="L133" s="2">
        <v>0.5625</v>
      </c>
      <c r="M133" s="3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8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:38" x14ac:dyDescent="0.25">
      <c r="A134" s="3" t="s">
        <v>114</v>
      </c>
      <c r="B134" s="3" t="s">
        <v>409</v>
      </c>
      <c r="C134" s="3" t="s">
        <v>247</v>
      </c>
      <c r="D134" s="3" t="s">
        <v>272</v>
      </c>
      <c r="E134" s="3" t="s">
        <v>603</v>
      </c>
      <c r="F134" s="3" t="s">
        <v>387</v>
      </c>
      <c r="G134" s="3" t="s">
        <v>206</v>
      </c>
      <c r="H134" s="3" t="s">
        <v>226</v>
      </c>
      <c r="I134" s="3" t="s">
        <v>295</v>
      </c>
      <c r="J134" s="3" t="s">
        <v>205</v>
      </c>
      <c r="K134" s="3" t="s">
        <v>205</v>
      </c>
      <c r="L134" s="2">
        <v>0.5625</v>
      </c>
      <c r="M134" s="3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8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:38" x14ac:dyDescent="0.25">
      <c r="A135" s="3" t="s">
        <v>168</v>
      </c>
      <c r="B135" s="3" t="s">
        <v>410</v>
      </c>
      <c r="C135" s="3" t="s">
        <v>247</v>
      </c>
      <c r="D135" s="3" t="s">
        <v>272</v>
      </c>
      <c r="E135" s="3" t="s">
        <v>603</v>
      </c>
      <c r="F135" s="3" t="s">
        <v>387</v>
      </c>
      <c r="G135" s="3" t="s">
        <v>206</v>
      </c>
      <c r="H135" s="3" t="s">
        <v>226</v>
      </c>
      <c r="I135" s="3" t="s">
        <v>295</v>
      </c>
      <c r="J135" s="3" t="s">
        <v>205</v>
      </c>
      <c r="K135" s="3" t="s">
        <v>205</v>
      </c>
      <c r="L135" s="2">
        <v>0.5625</v>
      </c>
      <c r="M135" s="3" t="s">
        <v>236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8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:38" s="11" customFormat="1" x14ac:dyDescent="0.25">
      <c r="A136" s="3" t="s">
        <v>165</v>
      </c>
      <c r="B136" s="3" t="s">
        <v>411</v>
      </c>
      <c r="C136" s="3" t="s">
        <v>247</v>
      </c>
      <c r="D136" s="3" t="s">
        <v>272</v>
      </c>
      <c r="E136" s="3" t="s">
        <v>603</v>
      </c>
      <c r="F136" s="3" t="s">
        <v>387</v>
      </c>
      <c r="G136" s="3" t="s">
        <v>206</v>
      </c>
      <c r="H136" s="3" t="s">
        <v>226</v>
      </c>
      <c r="I136" s="3" t="s">
        <v>295</v>
      </c>
      <c r="J136" s="3" t="s">
        <v>205</v>
      </c>
      <c r="K136" s="3" t="s">
        <v>205</v>
      </c>
      <c r="L136" s="2">
        <v>0.5625</v>
      </c>
      <c r="M136" s="3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8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:38" s="11" customFormat="1" x14ac:dyDescent="0.25">
      <c r="A137" s="3" t="s">
        <v>9</v>
      </c>
      <c r="B137" s="3" t="s">
        <v>328</v>
      </c>
      <c r="C137" s="3" t="s">
        <v>243</v>
      </c>
      <c r="D137" s="3" t="s">
        <v>266</v>
      </c>
      <c r="E137" s="3" t="s">
        <v>381</v>
      </c>
      <c r="F137" s="3" t="s">
        <v>211</v>
      </c>
      <c r="G137" s="3" t="s">
        <v>203</v>
      </c>
      <c r="H137" s="3"/>
      <c r="I137" s="3">
        <v>200</v>
      </c>
      <c r="J137" s="3" t="s">
        <v>296</v>
      </c>
      <c r="K137" s="3" t="s">
        <v>212</v>
      </c>
      <c r="L137" s="2">
        <v>14.59</v>
      </c>
      <c r="M137" s="3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8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:38" s="11" customFormat="1" x14ac:dyDescent="0.25">
      <c r="A138" s="3" t="s">
        <v>182</v>
      </c>
      <c r="B138" s="3" t="s">
        <v>344</v>
      </c>
      <c r="C138" s="3" t="s">
        <v>243</v>
      </c>
      <c r="D138" s="3" t="s">
        <v>266</v>
      </c>
      <c r="E138" s="3" t="s">
        <v>572</v>
      </c>
      <c r="F138" s="3" t="s">
        <v>211</v>
      </c>
      <c r="G138" s="3" t="s">
        <v>203</v>
      </c>
      <c r="H138" s="3"/>
      <c r="I138" s="3">
        <v>200</v>
      </c>
      <c r="J138" s="3" t="s">
        <v>296</v>
      </c>
      <c r="K138" s="3" t="s">
        <v>218</v>
      </c>
      <c r="L138" s="2">
        <v>14.59</v>
      </c>
      <c r="M138" s="3" t="s">
        <v>236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8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:38" s="11" customFormat="1" x14ac:dyDescent="0.25">
      <c r="A139" s="3" t="s">
        <v>8</v>
      </c>
      <c r="B139" s="3" t="s">
        <v>457</v>
      </c>
      <c r="C139" s="3" t="s">
        <v>243</v>
      </c>
      <c r="D139" s="3" t="s">
        <v>266</v>
      </c>
      <c r="E139" s="3" t="s">
        <v>381</v>
      </c>
      <c r="F139" s="3" t="s">
        <v>211</v>
      </c>
      <c r="G139" s="3" t="s">
        <v>203</v>
      </c>
      <c r="H139" s="3"/>
      <c r="I139" s="3">
        <v>200</v>
      </c>
      <c r="J139" s="3" t="s">
        <v>296</v>
      </c>
      <c r="K139" s="3" t="s">
        <v>212</v>
      </c>
      <c r="L139" s="2">
        <v>18.510000000000002</v>
      </c>
      <c r="M139" s="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8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38" s="11" customFormat="1" x14ac:dyDescent="0.25">
      <c r="A140" s="3" t="s">
        <v>6</v>
      </c>
      <c r="B140" s="3" t="s">
        <v>374</v>
      </c>
      <c r="C140" s="3" t="s">
        <v>242</v>
      </c>
      <c r="D140" s="3" t="s">
        <v>273</v>
      </c>
      <c r="E140" s="3" t="s">
        <v>193</v>
      </c>
      <c r="F140" s="3" t="s">
        <v>204</v>
      </c>
      <c r="G140" s="3" t="s">
        <v>206</v>
      </c>
      <c r="H140" s="3" t="s">
        <v>228</v>
      </c>
      <c r="I140" s="3">
        <v>60</v>
      </c>
      <c r="J140" s="3" t="s">
        <v>205</v>
      </c>
      <c r="K140" s="3" t="s">
        <v>205</v>
      </c>
      <c r="L140" s="2">
        <v>1.125</v>
      </c>
      <c r="M140" s="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8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:38" s="11" customFormat="1" x14ac:dyDescent="0.25">
      <c r="A141" s="3" t="s">
        <v>7</v>
      </c>
      <c r="B141" s="3" t="s">
        <v>375</v>
      </c>
      <c r="C141" s="3" t="s">
        <v>242</v>
      </c>
      <c r="D141" s="3" t="s">
        <v>273</v>
      </c>
      <c r="E141" s="3" t="s">
        <v>372</v>
      </c>
      <c r="F141" s="3" t="s">
        <v>204</v>
      </c>
      <c r="G141" s="3" t="s">
        <v>206</v>
      </c>
      <c r="H141" s="3" t="s">
        <v>228</v>
      </c>
      <c r="I141" s="3">
        <v>60</v>
      </c>
      <c r="J141" s="3" t="s">
        <v>205</v>
      </c>
      <c r="K141" s="3" t="s">
        <v>205</v>
      </c>
      <c r="L141" s="2">
        <v>1.125</v>
      </c>
      <c r="M141" s="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8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:38" s="11" customFormat="1" x14ac:dyDescent="0.25">
      <c r="A142" s="3" t="s">
        <v>99</v>
      </c>
      <c r="B142" s="3" t="s">
        <v>331</v>
      </c>
      <c r="C142" s="40" t="s">
        <v>244</v>
      </c>
      <c r="D142" s="3" t="s">
        <v>285</v>
      </c>
      <c r="E142" s="3" t="s">
        <v>349</v>
      </c>
      <c r="F142" s="3" t="s">
        <v>209</v>
      </c>
      <c r="G142" s="3" t="s">
        <v>215</v>
      </c>
      <c r="H142" s="3" t="s">
        <v>216</v>
      </c>
      <c r="I142" s="3">
        <v>60</v>
      </c>
      <c r="J142" s="3" t="s">
        <v>205</v>
      </c>
      <c r="K142" s="3" t="s">
        <v>205</v>
      </c>
      <c r="L142" s="2">
        <v>0.77500000000000002</v>
      </c>
      <c r="M142" s="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8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:38" s="11" customFormat="1" x14ac:dyDescent="0.25">
      <c r="A143" s="3" t="s">
        <v>96</v>
      </c>
      <c r="B143" s="3" t="s">
        <v>388</v>
      </c>
      <c r="C143" s="40" t="s">
        <v>244</v>
      </c>
      <c r="D143" s="3" t="s">
        <v>286</v>
      </c>
      <c r="E143" s="3" t="s">
        <v>571</v>
      </c>
      <c r="F143" s="3" t="s">
        <v>387</v>
      </c>
      <c r="G143" s="3" t="s">
        <v>215</v>
      </c>
      <c r="H143" s="3" t="s">
        <v>216</v>
      </c>
      <c r="I143" s="3">
        <v>60</v>
      </c>
      <c r="J143" s="3" t="s">
        <v>205</v>
      </c>
      <c r="K143" s="3" t="s">
        <v>205</v>
      </c>
      <c r="L143" s="2">
        <v>0.77500000000000002</v>
      </c>
      <c r="M143" s="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8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:38" s="11" customFormat="1" x14ac:dyDescent="0.25">
      <c r="A144" s="3" t="s">
        <v>117</v>
      </c>
      <c r="B144" s="3" t="s">
        <v>386</v>
      </c>
      <c r="C144" s="40" t="s">
        <v>244</v>
      </c>
      <c r="D144" s="3" t="s">
        <v>263</v>
      </c>
      <c r="E144" s="3" t="s">
        <v>571</v>
      </c>
      <c r="F144" s="3" t="s">
        <v>387</v>
      </c>
      <c r="G144" s="3" t="s">
        <v>215</v>
      </c>
      <c r="H144" s="3" t="s">
        <v>216</v>
      </c>
      <c r="I144" s="3">
        <v>60</v>
      </c>
      <c r="J144" s="3" t="s">
        <v>205</v>
      </c>
      <c r="K144" s="3" t="s">
        <v>205</v>
      </c>
      <c r="L144" s="2">
        <v>0.77500000000000002</v>
      </c>
      <c r="M144" s="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8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:38" s="11" customFormat="1" x14ac:dyDescent="0.25">
      <c r="A145" s="3" t="s">
        <v>116</v>
      </c>
      <c r="B145" s="3" t="s">
        <v>515</v>
      </c>
      <c r="C145" s="3" t="s">
        <v>239</v>
      </c>
      <c r="D145" s="3" t="s">
        <v>115</v>
      </c>
      <c r="E145" s="3" t="s">
        <v>591</v>
      </c>
      <c r="F145" s="3" t="s">
        <v>207</v>
      </c>
      <c r="G145" s="3" t="s">
        <v>203</v>
      </c>
      <c r="H145" s="3"/>
      <c r="I145" s="3">
        <v>200</v>
      </c>
      <c r="J145" s="3" t="s">
        <v>296</v>
      </c>
      <c r="K145" s="3" t="s">
        <v>218</v>
      </c>
      <c r="L145" s="2">
        <v>28</v>
      </c>
      <c r="M145" s="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8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:38" s="11" customFormat="1" x14ac:dyDescent="0.25">
      <c r="A146" s="3" t="s">
        <v>189</v>
      </c>
      <c r="B146" s="3" t="s">
        <v>240</v>
      </c>
      <c r="C146" s="3" t="s">
        <v>242</v>
      </c>
      <c r="D146" s="3" t="s">
        <v>256</v>
      </c>
      <c r="E146" s="3" t="s">
        <v>613</v>
      </c>
      <c r="F146" s="3" t="s">
        <v>207</v>
      </c>
      <c r="G146" s="3" t="s">
        <v>206</v>
      </c>
      <c r="H146" s="3" t="s">
        <v>222</v>
      </c>
      <c r="I146" s="3">
        <v>200</v>
      </c>
      <c r="J146" s="3" t="s">
        <v>205</v>
      </c>
      <c r="K146" s="3" t="s">
        <v>205</v>
      </c>
      <c r="L146" s="12">
        <v>0.58299999999999996</v>
      </c>
      <c r="M146" s="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8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:38" s="11" customFormat="1" x14ac:dyDescent="0.25">
      <c r="A147" s="3" t="s">
        <v>80</v>
      </c>
      <c r="B147" s="3" t="s">
        <v>458</v>
      </c>
      <c r="C147" s="3" t="s">
        <v>239</v>
      </c>
      <c r="D147" s="3" t="s">
        <v>256</v>
      </c>
      <c r="E147" s="3" t="s">
        <v>194</v>
      </c>
      <c r="F147" s="3" t="s">
        <v>207</v>
      </c>
      <c r="G147" s="3" t="s">
        <v>203</v>
      </c>
      <c r="H147" s="3"/>
      <c r="I147" s="3">
        <v>200</v>
      </c>
      <c r="J147" s="3" t="s">
        <v>296</v>
      </c>
      <c r="K147" s="3" t="s">
        <v>212</v>
      </c>
      <c r="L147" s="2">
        <v>18.91</v>
      </c>
      <c r="M147" s="3" t="s">
        <v>236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8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:38" s="11" customFormat="1" x14ac:dyDescent="0.25">
      <c r="A148" s="3" t="s">
        <v>166</v>
      </c>
      <c r="B148" s="3" t="s">
        <v>452</v>
      </c>
      <c r="C148" s="3" t="s">
        <v>239</v>
      </c>
      <c r="D148" s="3" t="s">
        <v>256</v>
      </c>
      <c r="E148" s="3" t="s">
        <v>194</v>
      </c>
      <c r="F148" s="3" t="s">
        <v>207</v>
      </c>
      <c r="G148" s="3" t="s">
        <v>203</v>
      </c>
      <c r="H148" s="3"/>
      <c r="I148" s="3">
        <v>200</v>
      </c>
      <c r="J148" s="3" t="s">
        <v>296</v>
      </c>
      <c r="K148" s="3" t="s">
        <v>212</v>
      </c>
      <c r="L148" s="2">
        <v>18.89</v>
      </c>
      <c r="M148" s="3" t="s">
        <v>236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8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:38" s="11" customFormat="1" x14ac:dyDescent="0.25">
      <c r="A149" s="3" t="s">
        <v>81</v>
      </c>
      <c r="B149" s="3" t="s">
        <v>435</v>
      </c>
      <c r="C149" s="3" t="s">
        <v>239</v>
      </c>
      <c r="D149" s="3" t="s">
        <v>256</v>
      </c>
      <c r="E149" s="3" t="s">
        <v>194</v>
      </c>
      <c r="F149" s="3" t="s">
        <v>207</v>
      </c>
      <c r="G149" s="3" t="s">
        <v>203</v>
      </c>
      <c r="H149" s="3"/>
      <c r="I149" s="3">
        <v>200</v>
      </c>
      <c r="J149" s="3" t="s">
        <v>205</v>
      </c>
      <c r="K149" s="3" t="s">
        <v>205</v>
      </c>
      <c r="L149" s="2">
        <v>18.91</v>
      </c>
      <c r="M149" s="3" t="s">
        <v>236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8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:38" s="11" customFormat="1" x14ac:dyDescent="0.25">
      <c r="A150" s="3" t="s">
        <v>167</v>
      </c>
      <c r="B150" s="3" t="s">
        <v>460</v>
      </c>
      <c r="C150" s="3" t="s">
        <v>239</v>
      </c>
      <c r="D150" s="3" t="s">
        <v>257</v>
      </c>
      <c r="E150" s="3" t="s">
        <v>614</v>
      </c>
      <c r="F150" s="3" t="s">
        <v>408</v>
      </c>
      <c r="G150" s="3" t="s">
        <v>203</v>
      </c>
      <c r="H150" s="3"/>
      <c r="I150" s="3">
        <v>200</v>
      </c>
      <c r="J150" s="3" t="s">
        <v>296</v>
      </c>
      <c r="K150" s="3" t="s">
        <v>212</v>
      </c>
      <c r="L150" s="2">
        <v>18.68</v>
      </c>
      <c r="M150" s="3" t="s">
        <v>236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8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s="11" customFormat="1" x14ac:dyDescent="0.25">
      <c r="A151" s="3" t="s">
        <v>89</v>
      </c>
      <c r="B151" s="3" t="s">
        <v>513</v>
      </c>
      <c r="C151" s="3" t="s">
        <v>242</v>
      </c>
      <c r="D151" s="3" t="s">
        <v>90</v>
      </c>
      <c r="E151" s="3" t="s">
        <v>197</v>
      </c>
      <c r="F151" s="3" t="s">
        <v>209</v>
      </c>
      <c r="G151" s="3" t="s">
        <v>206</v>
      </c>
      <c r="H151" s="3" t="s">
        <v>221</v>
      </c>
      <c r="I151" s="3">
        <v>60</v>
      </c>
      <c r="J151" s="3" t="s">
        <v>205</v>
      </c>
      <c r="K151" s="3" t="s">
        <v>205</v>
      </c>
      <c r="L151" s="2">
        <v>0.73199999999999998</v>
      </c>
      <c r="M151" s="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8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1:38" s="11" customFormat="1" x14ac:dyDescent="0.25">
      <c r="A152" s="3" t="s">
        <v>188</v>
      </c>
      <c r="B152" s="3" t="s">
        <v>345</v>
      </c>
      <c r="C152" s="3" t="s">
        <v>239</v>
      </c>
      <c r="D152" s="3" t="s">
        <v>253</v>
      </c>
      <c r="E152" s="3" t="s">
        <v>351</v>
      </c>
      <c r="F152" s="3" t="s">
        <v>209</v>
      </c>
      <c r="G152" s="3" t="s">
        <v>203</v>
      </c>
      <c r="H152" s="3"/>
      <c r="I152" s="3">
        <v>120</v>
      </c>
      <c r="J152" s="3" t="s">
        <v>296</v>
      </c>
      <c r="K152" s="3" t="s">
        <v>218</v>
      </c>
      <c r="L152" s="2">
        <v>15.6</v>
      </c>
      <c r="M152" s="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8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1:38" s="11" customFormat="1" x14ac:dyDescent="0.25">
      <c r="A153" s="3" t="s">
        <v>91</v>
      </c>
      <c r="B153" s="3" t="s">
        <v>517</v>
      </c>
      <c r="C153" s="3" t="s">
        <v>239</v>
      </c>
      <c r="D153" s="3" t="s">
        <v>253</v>
      </c>
      <c r="E153" s="3" t="s">
        <v>610</v>
      </c>
      <c r="F153" s="3" t="s">
        <v>209</v>
      </c>
      <c r="G153" s="3" t="s">
        <v>203</v>
      </c>
      <c r="H153" s="3"/>
      <c r="I153" s="3">
        <v>120</v>
      </c>
      <c r="J153" s="3" t="s">
        <v>296</v>
      </c>
      <c r="K153" s="3" t="s">
        <v>218</v>
      </c>
      <c r="L153" s="2">
        <v>19.222999999999999</v>
      </c>
      <c r="M153" s="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8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1:38" s="11" customFormat="1" x14ac:dyDescent="0.25">
      <c r="A154" s="3" t="s">
        <v>12</v>
      </c>
      <c r="B154" s="3" t="s">
        <v>512</v>
      </c>
      <c r="C154" s="3" t="s">
        <v>242</v>
      </c>
      <c r="D154" s="3" t="s">
        <v>253</v>
      </c>
      <c r="E154" s="3" t="s">
        <v>197</v>
      </c>
      <c r="F154" s="3" t="s">
        <v>209</v>
      </c>
      <c r="G154" s="3" t="s">
        <v>206</v>
      </c>
      <c r="H154" s="3" t="s">
        <v>221</v>
      </c>
      <c r="I154" s="3">
        <v>60</v>
      </c>
      <c r="J154" s="3" t="s">
        <v>205</v>
      </c>
      <c r="K154" s="3" t="s">
        <v>205</v>
      </c>
      <c r="L154" s="2">
        <v>0.73199999999999998</v>
      </c>
      <c r="M154" s="3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8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1:38" s="11" customFormat="1" x14ac:dyDescent="0.25">
      <c r="A155" s="3" t="s">
        <v>13</v>
      </c>
      <c r="B155" s="3" t="s">
        <v>511</v>
      </c>
      <c r="C155" s="3" t="s">
        <v>239</v>
      </c>
      <c r="D155" s="3" t="s">
        <v>253</v>
      </c>
      <c r="E155" s="3" t="s">
        <v>197</v>
      </c>
      <c r="F155" s="3" t="s">
        <v>209</v>
      </c>
      <c r="G155" s="3" t="s">
        <v>203</v>
      </c>
      <c r="H155" s="3"/>
      <c r="I155" s="3">
        <v>120</v>
      </c>
      <c r="J155" s="3" t="s">
        <v>296</v>
      </c>
      <c r="K155" s="3" t="s">
        <v>218</v>
      </c>
      <c r="L155" s="2">
        <v>15.6</v>
      </c>
      <c r="M155" s="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8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1:38" s="11" customFormat="1" x14ac:dyDescent="0.25">
      <c r="A156" s="3" t="s">
        <v>53</v>
      </c>
      <c r="B156" s="3" t="s">
        <v>510</v>
      </c>
      <c r="C156" s="3" t="s">
        <v>242</v>
      </c>
      <c r="D156" s="3" t="s">
        <v>253</v>
      </c>
      <c r="E156" s="3" t="s">
        <v>576</v>
      </c>
      <c r="F156" s="3" t="s">
        <v>209</v>
      </c>
      <c r="G156" s="3" t="s">
        <v>206</v>
      </c>
      <c r="H156" s="3" t="s">
        <v>221</v>
      </c>
      <c r="I156" s="3">
        <v>60</v>
      </c>
      <c r="J156" s="3" t="s">
        <v>205</v>
      </c>
      <c r="K156" s="3" t="s">
        <v>205</v>
      </c>
      <c r="L156" s="2">
        <v>0.73199999999999998</v>
      </c>
      <c r="M156" s="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8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1:38" s="11" customFormat="1" x14ac:dyDescent="0.25">
      <c r="A157" s="3" t="s">
        <v>54</v>
      </c>
      <c r="B157" s="3" t="s">
        <v>509</v>
      </c>
      <c r="C157" s="3" t="s">
        <v>239</v>
      </c>
      <c r="D157" s="3" t="s">
        <v>253</v>
      </c>
      <c r="E157" s="3" t="s">
        <v>610</v>
      </c>
      <c r="F157" s="3" t="s">
        <v>209</v>
      </c>
      <c r="G157" s="3" t="s">
        <v>203</v>
      </c>
      <c r="H157" s="3"/>
      <c r="I157" s="3">
        <v>120</v>
      </c>
      <c r="J157" s="3" t="s">
        <v>296</v>
      </c>
      <c r="K157" s="3" t="s">
        <v>218</v>
      </c>
      <c r="L157" s="2">
        <v>15.6</v>
      </c>
      <c r="M157" s="3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8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1:38" s="11" customFormat="1" x14ac:dyDescent="0.25">
      <c r="A158" s="3" t="s">
        <v>17</v>
      </c>
      <c r="B158" s="3" t="s">
        <v>508</v>
      </c>
      <c r="C158" s="3" t="s">
        <v>242</v>
      </c>
      <c r="D158" s="3" t="s">
        <v>253</v>
      </c>
      <c r="E158" s="3" t="s">
        <v>197</v>
      </c>
      <c r="F158" s="3" t="s">
        <v>209</v>
      </c>
      <c r="G158" s="3" t="s">
        <v>206</v>
      </c>
      <c r="H158" s="3" t="s">
        <v>221</v>
      </c>
      <c r="I158" s="3">
        <v>60</v>
      </c>
      <c r="J158" s="3" t="s">
        <v>205</v>
      </c>
      <c r="K158" s="3" t="s">
        <v>205</v>
      </c>
      <c r="L158" s="2">
        <v>0.73199999999999998</v>
      </c>
      <c r="M158" s="3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8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1:38" s="11" customFormat="1" x14ac:dyDescent="0.25">
      <c r="A159" s="3" t="s">
        <v>18</v>
      </c>
      <c r="B159" s="3" t="s">
        <v>507</v>
      </c>
      <c r="C159" s="3" t="s">
        <v>239</v>
      </c>
      <c r="D159" s="3" t="s">
        <v>253</v>
      </c>
      <c r="E159" s="3" t="s">
        <v>351</v>
      </c>
      <c r="F159" s="3" t="s">
        <v>209</v>
      </c>
      <c r="G159" s="3" t="s">
        <v>203</v>
      </c>
      <c r="H159" s="3"/>
      <c r="I159" s="3">
        <v>120</v>
      </c>
      <c r="J159" s="3" t="s">
        <v>296</v>
      </c>
      <c r="K159" s="3" t="s">
        <v>218</v>
      </c>
      <c r="L159" s="2">
        <v>15.6</v>
      </c>
      <c r="M159" s="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8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s="11" customFormat="1" x14ac:dyDescent="0.25">
      <c r="A160" s="3" t="s">
        <v>183</v>
      </c>
      <c r="B160" s="3" t="s">
        <v>392</v>
      </c>
      <c r="C160" s="3" t="s">
        <v>239</v>
      </c>
      <c r="D160" s="3" t="s">
        <v>252</v>
      </c>
      <c r="E160" s="3" t="s">
        <v>618</v>
      </c>
      <c r="F160" s="3" t="s">
        <v>385</v>
      </c>
      <c r="G160" s="3" t="s">
        <v>203</v>
      </c>
      <c r="H160" s="3"/>
      <c r="I160" s="3">
        <v>200</v>
      </c>
      <c r="J160" s="3" t="s">
        <v>296</v>
      </c>
      <c r="K160" s="3" t="s">
        <v>218</v>
      </c>
      <c r="L160" s="2">
        <v>16.087</v>
      </c>
      <c r="M160" s="3" t="s">
        <v>236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8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1:38" s="11" customFormat="1" x14ac:dyDescent="0.25">
      <c r="A161" s="3" t="s">
        <v>184</v>
      </c>
      <c r="B161" s="3" t="s">
        <v>393</v>
      </c>
      <c r="C161" s="3" t="s">
        <v>239</v>
      </c>
      <c r="D161" s="3" t="s">
        <v>252</v>
      </c>
      <c r="E161" s="3" t="s">
        <v>617</v>
      </c>
      <c r="F161" s="3" t="s">
        <v>385</v>
      </c>
      <c r="G161" s="3" t="s">
        <v>203</v>
      </c>
      <c r="H161" s="3"/>
      <c r="I161" s="3">
        <v>120</v>
      </c>
      <c r="J161" s="3" t="s">
        <v>296</v>
      </c>
      <c r="K161" s="3" t="s">
        <v>218</v>
      </c>
      <c r="L161" s="2">
        <v>16.087</v>
      </c>
      <c r="M161" s="3" t="s">
        <v>236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8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s="11" customFormat="1" x14ac:dyDescent="0.25">
      <c r="A162" s="3" t="s">
        <v>185</v>
      </c>
      <c r="B162" s="3" t="s">
        <v>394</v>
      </c>
      <c r="C162" s="3" t="s">
        <v>245</v>
      </c>
      <c r="D162" s="3" t="s">
        <v>252</v>
      </c>
      <c r="E162" s="3" t="s">
        <v>616</v>
      </c>
      <c r="F162" s="3" t="s">
        <v>385</v>
      </c>
      <c r="G162" s="3" t="s">
        <v>206</v>
      </c>
      <c r="H162" s="3" t="s">
        <v>220</v>
      </c>
      <c r="I162" s="3" t="s">
        <v>295</v>
      </c>
      <c r="J162" s="3" t="s">
        <v>205</v>
      </c>
      <c r="K162" s="3" t="s">
        <v>205</v>
      </c>
      <c r="L162" s="2">
        <v>0.58699999999999997</v>
      </c>
      <c r="M162" s="3" t="s">
        <v>236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8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s="11" customFormat="1" x14ac:dyDescent="0.25">
      <c r="A163" s="3" t="s">
        <v>186</v>
      </c>
      <c r="B163" s="3" t="s">
        <v>395</v>
      </c>
      <c r="C163" s="3" t="s">
        <v>245</v>
      </c>
      <c r="D163" s="3" t="s">
        <v>252</v>
      </c>
      <c r="E163" s="3" t="s">
        <v>615</v>
      </c>
      <c r="F163" s="3" t="s">
        <v>385</v>
      </c>
      <c r="G163" s="3" t="s">
        <v>206</v>
      </c>
      <c r="H163" s="3" t="s">
        <v>220</v>
      </c>
      <c r="I163" s="3" t="s">
        <v>295</v>
      </c>
      <c r="J163" s="3" t="s">
        <v>205</v>
      </c>
      <c r="K163" s="3" t="s">
        <v>205</v>
      </c>
      <c r="L163" s="2">
        <v>0.58699999999999997</v>
      </c>
      <c r="M163" s="3" t="s">
        <v>236</v>
      </c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8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s="11" customFormat="1" x14ac:dyDescent="0.25">
      <c r="A164" s="3" t="s">
        <v>180</v>
      </c>
      <c r="B164" s="3" t="s">
        <v>462</v>
      </c>
      <c r="C164" s="3" t="s">
        <v>245</v>
      </c>
      <c r="D164" s="3" t="s">
        <v>252</v>
      </c>
      <c r="E164" s="3" t="s">
        <v>619</v>
      </c>
      <c r="F164" s="3" t="s">
        <v>385</v>
      </c>
      <c r="G164" s="3" t="s">
        <v>206</v>
      </c>
      <c r="H164" s="3" t="s">
        <v>223</v>
      </c>
      <c r="I164" s="3">
        <v>60</v>
      </c>
      <c r="J164" s="3" t="s">
        <v>205</v>
      </c>
      <c r="K164" s="3" t="s">
        <v>205</v>
      </c>
      <c r="L164" s="12">
        <v>0.57099999999999995</v>
      </c>
      <c r="M164" s="3" t="s">
        <v>236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8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s="11" customFormat="1" x14ac:dyDescent="0.25">
      <c r="A165" s="3" t="s">
        <v>181</v>
      </c>
      <c r="B165" s="3" t="s">
        <v>461</v>
      </c>
      <c r="C165" s="3" t="s">
        <v>245</v>
      </c>
      <c r="D165" s="3" t="s">
        <v>252</v>
      </c>
      <c r="E165" s="3" t="s">
        <v>615</v>
      </c>
      <c r="F165" s="3" t="s">
        <v>385</v>
      </c>
      <c r="G165" s="3" t="s">
        <v>206</v>
      </c>
      <c r="H165" s="3" t="s">
        <v>223</v>
      </c>
      <c r="I165" s="3">
        <v>60</v>
      </c>
      <c r="J165" s="3" t="s">
        <v>205</v>
      </c>
      <c r="K165" s="3" t="s">
        <v>205</v>
      </c>
      <c r="L165" s="12">
        <v>0.57099999999999995</v>
      </c>
      <c r="M165" s="3" t="s">
        <v>236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8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s="11" customFormat="1" x14ac:dyDescent="0.25">
      <c r="A166" s="3" t="s">
        <v>150</v>
      </c>
      <c r="B166" s="3" t="s">
        <v>436</v>
      </c>
      <c r="C166" s="3" t="s">
        <v>242</v>
      </c>
      <c r="D166" s="3" t="s">
        <v>252</v>
      </c>
      <c r="E166" s="3" t="s">
        <v>615</v>
      </c>
      <c r="F166" s="3" t="s">
        <v>385</v>
      </c>
      <c r="G166" s="3" t="s">
        <v>206</v>
      </c>
      <c r="H166" s="3" t="s">
        <v>224</v>
      </c>
      <c r="I166" s="3">
        <v>60</v>
      </c>
      <c r="J166" s="3" t="s">
        <v>205</v>
      </c>
      <c r="K166" s="3" t="s">
        <v>205</v>
      </c>
      <c r="L166" s="2">
        <v>0.57179999999999997</v>
      </c>
      <c r="M166" s="3" t="s">
        <v>236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8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s="11" customFormat="1" x14ac:dyDescent="0.25">
      <c r="A167" s="3" t="s">
        <v>1</v>
      </c>
      <c r="B167" s="3" t="s">
        <v>433</v>
      </c>
      <c r="C167" s="3" t="s">
        <v>242</v>
      </c>
      <c r="D167" s="3" t="s">
        <v>252</v>
      </c>
      <c r="E167" s="3" t="s">
        <v>615</v>
      </c>
      <c r="F167" s="3" t="s">
        <v>385</v>
      </c>
      <c r="G167" s="3" t="s">
        <v>206</v>
      </c>
      <c r="H167" s="3" t="s">
        <v>220</v>
      </c>
      <c r="I167" s="3">
        <v>60</v>
      </c>
      <c r="J167" s="3" t="s">
        <v>205</v>
      </c>
      <c r="K167" s="3" t="s">
        <v>205</v>
      </c>
      <c r="L167" s="2">
        <v>0.58699999999999997</v>
      </c>
      <c r="M167" s="3" t="s">
        <v>236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8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x14ac:dyDescent="0.25">
      <c r="A168" s="3" t="s">
        <v>159</v>
      </c>
      <c r="B168" s="3" t="s">
        <v>420</v>
      </c>
      <c r="C168" s="3" t="s">
        <v>242</v>
      </c>
      <c r="D168" s="3" t="s">
        <v>252</v>
      </c>
      <c r="E168" s="3" t="s">
        <v>621</v>
      </c>
      <c r="F168" s="3" t="s">
        <v>385</v>
      </c>
      <c r="G168" s="3" t="s">
        <v>206</v>
      </c>
      <c r="H168" s="3" t="s">
        <v>229</v>
      </c>
      <c r="I168" s="3">
        <v>60</v>
      </c>
      <c r="J168" s="3" t="s">
        <v>205</v>
      </c>
      <c r="K168" s="3" t="s">
        <v>205</v>
      </c>
      <c r="L168" s="2">
        <v>0.54</v>
      </c>
      <c r="M168" s="3">
        <v>0.22</v>
      </c>
      <c r="N168" s="2"/>
      <c r="O168" s="2"/>
      <c r="P168" s="2"/>
      <c r="Q168" s="2">
        <v>0.17</v>
      </c>
      <c r="R168" s="2"/>
      <c r="S168" s="2"/>
      <c r="T168" s="2"/>
      <c r="U168" s="2">
        <v>0.04</v>
      </c>
      <c r="V168" s="2">
        <v>0.1</v>
      </c>
      <c r="W168" s="2">
        <v>0.01</v>
      </c>
      <c r="X168" s="8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1:38" x14ac:dyDescent="0.25">
      <c r="A169" s="3" t="s">
        <v>160</v>
      </c>
      <c r="B169" s="3" t="s">
        <v>421</v>
      </c>
      <c r="C169" s="3" t="s">
        <v>242</v>
      </c>
      <c r="D169" s="3" t="s">
        <v>252</v>
      </c>
      <c r="E169" s="3" t="s">
        <v>620</v>
      </c>
      <c r="F169" s="3" t="s">
        <v>385</v>
      </c>
      <c r="G169" s="3" t="s">
        <v>206</v>
      </c>
      <c r="H169" s="3" t="s">
        <v>229</v>
      </c>
      <c r="I169" s="3">
        <v>60</v>
      </c>
      <c r="J169" s="3" t="s">
        <v>205</v>
      </c>
      <c r="K169" s="3" t="s">
        <v>205</v>
      </c>
      <c r="L169" s="2">
        <v>0.55000000000000004</v>
      </c>
      <c r="M169" s="3">
        <v>0.24</v>
      </c>
      <c r="N169" s="2"/>
      <c r="O169" s="2"/>
      <c r="P169" s="2"/>
      <c r="Q169" s="2">
        <v>0.17</v>
      </c>
      <c r="R169" s="2"/>
      <c r="S169" s="2"/>
      <c r="T169" s="2"/>
      <c r="U169" s="2">
        <v>0.04</v>
      </c>
      <c r="V169" s="2">
        <v>0.1</v>
      </c>
      <c r="W169" s="2">
        <v>0.01</v>
      </c>
      <c r="X169" s="8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1:38" x14ac:dyDescent="0.25">
      <c r="A170" s="3" t="s">
        <v>135</v>
      </c>
      <c r="B170" s="3" t="s">
        <v>422</v>
      </c>
      <c r="C170" s="3" t="s">
        <v>242</v>
      </c>
      <c r="D170" s="3" t="s">
        <v>252</v>
      </c>
      <c r="E170" s="3" t="s">
        <v>621</v>
      </c>
      <c r="F170" s="3" t="s">
        <v>385</v>
      </c>
      <c r="G170" s="3" t="s">
        <v>206</v>
      </c>
      <c r="H170" s="3" t="s">
        <v>229</v>
      </c>
      <c r="I170" s="3">
        <v>60</v>
      </c>
      <c r="J170" s="3" t="s">
        <v>205</v>
      </c>
      <c r="K170" s="3" t="s">
        <v>205</v>
      </c>
      <c r="L170" s="2">
        <v>0.54</v>
      </c>
      <c r="M170" s="3">
        <v>0.22</v>
      </c>
      <c r="N170" s="2"/>
      <c r="O170" s="2"/>
      <c r="P170" s="2"/>
      <c r="Q170" s="2">
        <v>0.17</v>
      </c>
      <c r="R170" s="2"/>
      <c r="S170" s="2"/>
      <c r="T170" s="2"/>
      <c r="U170" s="2">
        <v>0.04</v>
      </c>
      <c r="V170" s="2">
        <v>0.1</v>
      </c>
      <c r="W170" s="2">
        <v>0.01</v>
      </c>
      <c r="X170" s="8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x14ac:dyDescent="0.25">
      <c r="A171" s="3" t="s">
        <v>136</v>
      </c>
      <c r="B171" s="3" t="s">
        <v>423</v>
      </c>
      <c r="C171" s="3" t="s">
        <v>242</v>
      </c>
      <c r="D171" s="3" t="s">
        <v>252</v>
      </c>
      <c r="E171" s="3" t="s">
        <v>622</v>
      </c>
      <c r="F171" s="3" t="s">
        <v>385</v>
      </c>
      <c r="G171" s="3" t="s">
        <v>206</v>
      </c>
      <c r="H171" s="3" t="s">
        <v>229</v>
      </c>
      <c r="I171" s="3">
        <v>60</v>
      </c>
      <c r="J171" s="3" t="s">
        <v>205</v>
      </c>
      <c r="K171" s="3" t="s">
        <v>205</v>
      </c>
      <c r="L171" s="2">
        <v>0.54</v>
      </c>
      <c r="M171" s="3">
        <v>0.22</v>
      </c>
      <c r="N171" s="2"/>
      <c r="O171" s="2"/>
      <c r="P171" s="2"/>
      <c r="Q171" s="2">
        <v>0.17</v>
      </c>
      <c r="R171" s="2"/>
      <c r="S171" s="2"/>
      <c r="T171" s="2"/>
      <c r="U171" s="2">
        <v>0.04</v>
      </c>
      <c r="V171" s="2">
        <v>0.1</v>
      </c>
      <c r="W171" s="2">
        <v>0.01</v>
      </c>
      <c r="X171" s="8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x14ac:dyDescent="0.25">
      <c r="A172" s="3" t="s">
        <v>119</v>
      </c>
      <c r="B172" s="3" t="s">
        <v>428</v>
      </c>
      <c r="C172" s="3" t="s">
        <v>245</v>
      </c>
      <c r="D172" s="3" t="s">
        <v>252</v>
      </c>
      <c r="E172" s="3" t="s">
        <v>623</v>
      </c>
      <c r="F172" s="3" t="s">
        <v>385</v>
      </c>
      <c r="G172" s="3" t="s">
        <v>206</v>
      </c>
      <c r="H172" s="3" t="s">
        <v>231</v>
      </c>
      <c r="I172" s="3">
        <v>60</v>
      </c>
      <c r="J172" s="3" t="s">
        <v>205</v>
      </c>
      <c r="K172" s="3" t="s">
        <v>205</v>
      </c>
      <c r="L172" s="13" t="s">
        <v>205</v>
      </c>
      <c r="M172" s="3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8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x14ac:dyDescent="0.25">
      <c r="A173" s="3" t="s">
        <v>120</v>
      </c>
      <c r="B173" s="3" t="s">
        <v>427</v>
      </c>
      <c r="C173" s="3" t="s">
        <v>245</v>
      </c>
      <c r="D173" s="3" t="s">
        <v>252</v>
      </c>
      <c r="E173" s="3" t="s">
        <v>624</v>
      </c>
      <c r="F173" s="3" t="s">
        <v>385</v>
      </c>
      <c r="G173" s="3" t="s">
        <v>206</v>
      </c>
      <c r="H173" s="3" t="s">
        <v>231</v>
      </c>
      <c r="I173" s="3">
        <v>60</v>
      </c>
      <c r="J173" s="3" t="s">
        <v>205</v>
      </c>
      <c r="K173" s="3" t="s">
        <v>205</v>
      </c>
      <c r="L173" s="13" t="s">
        <v>205</v>
      </c>
      <c r="M173" s="3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8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x14ac:dyDescent="0.25">
      <c r="A174" s="3" t="s">
        <v>121</v>
      </c>
      <c r="B174" s="3" t="s">
        <v>426</v>
      </c>
      <c r="C174" s="3" t="s">
        <v>245</v>
      </c>
      <c r="D174" s="3" t="s">
        <v>252</v>
      </c>
      <c r="E174" s="3" t="s">
        <v>625</v>
      </c>
      <c r="F174" s="3" t="s">
        <v>385</v>
      </c>
      <c r="G174" s="3" t="s">
        <v>206</v>
      </c>
      <c r="H174" s="3" t="s">
        <v>231</v>
      </c>
      <c r="I174" s="3">
        <v>60</v>
      </c>
      <c r="J174" s="3" t="s">
        <v>205</v>
      </c>
      <c r="K174" s="3" t="s">
        <v>205</v>
      </c>
      <c r="L174" s="13" t="s">
        <v>205</v>
      </c>
      <c r="M174" s="3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8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1:38" x14ac:dyDescent="0.25">
      <c r="A175" s="3" t="s">
        <v>65</v>
      </c>
      <c r="B175" s="3" t="s">
        <v>486</v>
      </c>
      <c r="C175" s="3" t="s">
        <v>242</v>
      </c>
      <c r="D175" s="3" t="s">
        <v>251</v>
      </c>
      <c r="E175" s="3" t="s">
        <v>626</v>
      </c>
      <c r="F175" s="3" t="s">
        <v>385</v>
      </c>
      <c r="G175" s="3" t="s">
        <v>206</v>
      </c>
      <c r="H175" s="3" t="s">
        <v>221</v>
      </c>
      <c r="I175" s="3">
        <v>68</v>
      </c>
      <c r="J175" s="3" t="s">
        <v>205</v>
      </c>
      <c r="K175" s="3" t="s">
        <v>205</v>
      </c>
      <c r="L175" s="2">
        <v>0.9</v>
      </c>
      <c r="M175" s="3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8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x14ac:dyDescent="0.25">
      <c r="A176" s="3" t="s">
        <v>88</v>
      </c>
      <c r="B176" s="3" t="s">
        <v>482</v>
      </c>
      <c r="C176" s="3" t="s">
        <v>239</v>
      </c>
      <c r="D176" s="3" t="s">
        <v>251</v>
      </c>
      <c r="E176" s="3" t="s">
        <v>291</v>
      </c>
      <c r="F176" s="3" t="s">
        <v>385</v>
      </c>
      <c r="G176" s="3" t="s">
        <v>203</v>
      </c>
      <c r="H176" s="3"/>
      <c r="I176" s="3">
        <v>120</v>
      </c>
      <c r="J176" s="3" t="s">
        <v>296</v>
      </c>
      <c r="K176" s="3" t="s">
        <v>218</v>
      </c>
      <c r="L176" s="2">
        <v>19</v>
      </c>
      <c r="M176" s="3" t="s">
        <v>236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8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x14ac:dyDescent="0.25">
      <c r="A177" s="3" t="s">
        <v>86</v>
      </c>
      <c r="B177" s="3" t="s">
        <v>481</v>
      </c>
      <c r="C177" s="3" t="s">
        <v>239</v>
      </c>
      <c r="D177" s="3" t="s">
        <v>251</v>
      </c>
      <c r="E177" s="3" t="s">
        <v>627</v>
      </c>
      <c r="F177" s="3" t="s">
        <v>385</v>
      </c>
      <c r="G177" s="3" t="s">
        <v>203</v>
      </c>
      <c r="H177" s="3"/>
      <c r="I177" s="3">
        <v>120</v>
      </c>
      <c r="J177" s="3" t="s">
        <v>296</v>
      </c>
      <c r="K177" s="3" t="s">
        <v>218</v>
      </c>
      <c r="L177" s="2">
        <v>19</v>
      </c>
      <c r="M177" s="3" t="s">
        <v>236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8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1:38" x14ac:dyDescent="0.25">
      <c r="A178" s="3" t="s">
        <v>64</v>
      </c>
      <c r="B178" s="3" t="s">
        <v>470</v>
      </c>
      <c r="C178" s="3" t="s">
        <v>242</v>
      </c>
      <c r="D178" s="3" t="s">
        <v>251</v>
      </c>
      <c r="E178" s="3" t="s">
        <v>407</v>
      </c>
      <c r="F178" s="3" t="s">
        <v>385</v>
      </c>
      <c r="G178" s="3" t="s">
        <v>206</v>
      </c>
      <c r="H178" s="3" t="s">
        <v>221</v>
      </c>
      <c r="I178" s="3">
        <v>60</v>
      </c>
      <c r="J178" s="3" t="s">
        <v>205</v>
      </c>
      <c r="K178" s="3" t="s">
        <v>205</v>
      </c>
      <c r="L178" s="2">
        <v>0.9</v>
      </c>
      <c r="M178" s="3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8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1:38" x14ac:dyDescent="0.25">
      <c r="A179" s="3" t="s">
        <v>106</v>
      </c>
      <c r="B179" s="3" t="s">
        <v>316</v>
      </c>
      <c r="C179" s="3" t="s">
        <v>242</v>
      </c>
      <c r="D179" s="3" t="s">
        <v>284</v>
      </c>
      <c r="E179" s="3" t="s">
        <v>195</v>
      </c>
      <c r="F179" s="3" t="s">
        <v>207</v>
      </c>
      <c r="G179" s="3" t="s">
        <v>206</v>
      </c>
      <c r="H179" s="3" t="s">
        <v>202</v>
      </c>
      <c r="I179" s="3">
        <v>120</v>
      </c>
      <c r="J179" s="3" t="s">
        <v>205</v>
      </c>
      <c r="K179" s="3" t="s">
        <v>205</v>
      </c>
      <c r="L179" s="2">
        <v>0.5</v>
      </c>
      <c r="M179" s="3"/>
      <c r="N179" s="2">
        <v>0.14000000000000001</v>
      </c>
      <c r="O179" s="2"/>
      <c r="P179" s="2">
        <v>0.2</v>
      </c>
      <c r="Q179" s="2"/>
      <c r="R179" s="2"/>
      <c r="S179" s="2">
        <v>0.1</v>
      </c>
      <c r="T179" s="2">
        <v>0.03</v>
      </c>
      <c r="U179" s="2">
        <v>0.01</v>
      </c>
      <c r="V179" s="2">
        <v>0</v>
      </c>
      <c r="W179" s="2">
        <v>0.02</v>
      </c>
      <c r="X179" s="8"/>
      <c r="Y179" s="2"/>
      <c r="Z179" s="2"/>
      <c r="AA179" s="2"/>
      <c r="AB179" s="2"/>
      <c r="AC179" s="2"/>
      <c r="AD179" s="2"/>
      <c r="AE179" s="2"/>
      <c r="AF179" s="2">
        <v>15.5</v>
      </c>
      <c r="AG179" s="2"/>
      <c r="AH179" s="2"/>
      <c r="AI179" s="9">
        <f>0.000000365*1000000000</f>
        <v>365</v>
      </c>
      <c r="AJ179" s="2"/>
      <c r="AK179" s="2"/>
      <c r="AL179" s="2"/>
    </row>
    <row r="180" spans="1:38" x14ac:dyDescent="0.25">
      <c r="A180" s="3" t="s">
        <v>187</v>
      </c>
      <c r="B180" s="3" t="s">
        <v>361</v>
      </c>
      <c r="C180" s="3" t="s">
        <v>247</v>
      </c>
      <c r="D180" s="3" t="s">
        <v>264</v>
      </c>
      <c r="E180" s="3" t="s">
        <v>348</v>
      </c>
      <c r="F180" s="3" t="s">
        <v>214</v>
      </c>
      <c r="G180" s="3" t="s">
        <v>206</v>
      </c>
      <c r="H180" s="3" t="s">
        <v>227</v>
      </c>
      <c r="I180" s="3" t="s">
        <v>295</v>
      </c>
      <c r="J180" s="3" t="s">
        <v>205</v>
      </c>
      <c r="K180" s="3" t="s">
        <v>205</v>
      </c>
      <c r="L180" s="2">
        <v>0.26300000000000001</v>
      </c>
      <c r="M180" s="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8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1:38" x14ac:dyDescent="0.25">
      <c r="A181" s="3" t="s">
        <v>98</v>
      </c>
      <c r="B181" s="3" t="s">
        <v>329</v>
      </c>
      <c r="C181" s="3" t="s">
        <v>242</v>
      </c>
      <c r="D181" s="3" t="s">
        <v>267</v>
      </c>
      <c r="E181" s="3" t="s">
        <v>348</v>
      </c>
      <c r="F181" s="3" t="s">
        <v>214</v>
      </c>
      <c r="G181" s="3" t="s">
        <v>206</v>
      </c>
      <c r="H181" s="3" t="s">
        <v>213</v>
      </c>
      <c r="I181" s="3" t="s">
        <v>295</v>
      </c>
      <c r="J181" s="3" t="s">
        <v>205</v>
      </c>
      <c r="K181" s="3" t="s">
        <v>205</v>
      </c>
      <c r="L181" s="2">
        <v>0.26300000000000001</v>
      </c>
      <c r="M181" s="3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8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1:38" x14ac:dyDescent="0.25">
      <c r="A182" s="3" t="s">
        <v>97</v>
      </c>
      <c r="B182" s="3" t="s">
        <v>330</v>
      </c>
      <c r="C182" s="40" t="s">
        <v>244</v>
      </c>
      <c r="D182" s="3" t="s">
        <v>267</v>
      </c>
      <c r="E182" s="3" t="s">
        <v>349</v>
      </c>
      <c r="F182" s="3" t="s">
        <v>214</v>
      </c>
      <c r="G182" s="3" t="s">
        <v>215</v>
      </c>
      <c r="H182" s="3" t="s">
        <v>216</v>
      </c>
      <c r="I182" s="3">
        <v>60</v>
      </c>
      <c r="J182" s="3" t="s">
        <v>205</v>
      </c>
      <c r="K182" s="3" t="s">
        <v>205</v>
      </c>
      <c r="L182" s="2">
        <v>0.78</v>
      </c>
      <c r="M182" s="3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8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1:38" x14ac:dyDescent="0.25">
      <c r="A183" s="3" t="s">
        <v>154</v>
      </c>
      <c r="B183" s="3" t="s">
        <v>430</v>
      </c>
      <c r="C183" s="3" t="s">
        <v>247</v>
      </c>
      <c r="D183" s="3" t="s">
        <v>267</v>
      </c>
      <c r="E183" s="3" t="s">
        <v>378</v>
      </c>
      <c r="F183" s="3" t="s">
        <v>214</v>
      </c>
      <c r="G183" s="3" t="s">
        <v>206</v>
      </c>
      <c r="H183" s="3" t="s">
        <v>230</v>
      </c>
      <c r="I183" s="3" t="s">
        <v>295</v>
      </c>
      <c r="J183" s="3" t="s">
        <v>205</v>
      </c>
      <c r="K183" s="3" t="s">
        <v>205</v>
      </c>
      <c r="L183" s="2">
        <v>0.56200000000000006</v>
      </c>
      <c r="M183" s="3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8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1:38" s="11" customFormat="1" x14ac:dyDescent="0.25">
      <c r="A184" s="3" t="s">
        <v>170</v>
      </c>
      <c r="B184" s="3" t="s">
        <v>429</v>
      </c>
      <c r="C184" s="3" t="s">
        <v>247</v>
      </c>
      <c r="D184" s="3" t="s">
        <v>267</v>
      </c>
      <c r="E184" s="3" t="s">
        <v>378</v>
      </c>
      <c r="F184" s="3" t="s">
        <v>214</v>
      </c>
      <c r="G184" s="3" t="s">
        <v>206</v>
      </c>
      <c r="H184" s="3" t="s">
        <v>230</v>
      </c>
      <c r="I184" s="3" t="s">
        <v>295</v>
      </c>
      <c r="J184" s="3" t="s">
        <v>205</v>
      </c>
      <c r="K184" s="3" t="s">
        <v>205</v>
      </c>
      <c r="L184" s="2">
        <v>0.56200000000000006</v>
      </c>
      <c r="M184" s="3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8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1:38" s="11" customFormat="1" x14ac:dyDescent="0.25">
      <c r="A185" s="3" t="s">
        <v>105</v>
      </c>
      <c r="B185" s="3" t="s">
        <v>379</v>
      </c>
      <c r="C185" s="3" t="s">
        <v>247</v>
      </c>
      <c r="D185" s="3" t="s">
        <v>267</v>
      </c>
      <c r="E185" s="3" t="s">
        <v>348</v>
      </c>
      <c r="F185" s="3" t="s">
        <v>214</v>
      </c>
      <c r="G185" s="3" t="s">
        <v>206</v>
      </c>
      <c r="H185" s="3" t="s">
        <v>232</v>
      </c>
      <c r="I185" s="3" t="s">
        <v>295</v>
      </c>
      <c r="J185" s="3" t="s">
        <v>205</v>
      </c>
      <c r="K185" s="3" t="s">
        <v>205</v>
      </c>
      <c r="L185" s="13">
        <v>0.26300000000000001</v>
      </c>
      <c r="M185" s="3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8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8" s="11" customFormat="1" x14ac:dyDescent="0.25">
      <c r="A186" s="3" t="s">
        <v>55</v>
      </c>
      <c r="B186" s="3" t="s">
        <v>246</v>
      </c>
      <c r="C186" s="3" t="s">
        <v>245</v>
      </c>
      <c r="D186" s="3" t="s">
        <v>279</v>
      </c>
      <c r="E186" s="3" t="s">
        <v>353</v>
      </c>
      <c r="F186" s="3" t="s">
        <v>214</v>
      </c>
      <c r="G186" s="3" t="s">
        <v>206</v>
      </c>
      <c r="H186" s="3" t="s">
        <v>234</v>
      </c>
      <c r="I186" s="3">
        <v>30</v>
      </c>
      <c r="J186" s="3" t="s">
        <v>205</v>
      </c>
      <c r="K186" s="3" t="s">
        <v>205</v>
      </c>
      <c r="L186" s="2">
        <v>0.73099999999999998</v>
      </c>
      <c r="M186" s="3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8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1:38" s="11" customFormat="1" x14ac:dyDescent="0.25">
      <c r="A187" s="3" t="s">
        <v>79</v>
      </c>
      <c r="B187" s="3" t="s">
        <v>354</v>
      </c>
      <c r="C187" s="3" t="s">
        <v>245</v>
      </c>
      <c r="D187" s="3" t="s">
        <v>279</v>
      </c>
      <c r="E187" s="3" t="s">
        <v>353</v>
      </c>
      <c r="F187" s="3" t="s">
        <v>214</v>
      </c>
      <c r="G187" s="3" t="s">
        <v>206</v>
      </c>
      <c r="H187" s="3" t="s">
        <v>234</v>
      </c>
      <c r="I187" s="3">
        <v>30</v>
      </c>
      <c r="J187" s="3" t="s">
        <v>205</v>
      </c>
      <c r="K187" s="3" t="s">
        <v>205</v>
      </c>
      <c r="L187" s="2">
        <v>0.73099999999999998</v>
      </c>
      <c r="M187" s="3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8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1:38" s="11" customFormat="1" x14ac:dyDescent="0.25">
      <c r="A188" s="3" t="s">
        <v>5</v>
      </c>
      <c r="B188" s="3" t="s">
        <v>400</v>
      </c>
      <c r="C188" s="3" t="s">
        <v>245</v>
      </c>
      <c r="D188" s="3" t="s">
        <v>282</v>
      </c>
      <c r="E188" s="3" t="s">
        <v>628</v>
      </c>
      <c r="F188" s="3" t="s">
        <v>387</v>
      </c>
      <c r="G188" s="3" t="s">
        <v>206</v>
      </c>
      <c r="H188" s="3" t="s">
        <v>234</v>
      </c>
      <c r="I188" s="3">
        <v>30</v>
      </c>
      <c r="J188" s="3" t="s">
        <v>205</v>
      </c>
      <c r="K188" s="3" t="s">
        <v>205</v>
      </c>
      <c r="L188" s="2">
        <v>0.747</v>
      </c>
      <c r="M188" s="3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8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8" s="11" customFormat="1" x14ac:dyDescent="0.25">
      <c r="A189" s="3" t="s">
        <v>56</v>
      </c>
      <c r="B189" s="3" t="s">
        <v>401</v>
      </c>
      <c r="C189" s="3" t="s">
        <v>245</v>
      </c>
      <c r="D189" s="3" t="s">
        <v>282</v>
      </c>
      <c r="E189" s="3" t="s">
        <v>628</v>
      </c>
      <c r="F189" s="3" t="s">
        <v>387</v>
      </c>
      <c r="G189" s="3" t="s">
        <v>206</v>
      </c>
      <c r="H189" s="3" t="s">
        <v>234</v>
      </c>
      <c r="I189" s="3">
        <v>30</v>
      </c>
      <c r="J189" s="3" t="s">
        <v>205</v>
      </c>
      <c r="K189" s="3" t="s">
        <v>205</v>
      </c>
      <c r="L189" s="2">
        <v>0.747</v>
      </c>
      <c r="M189" s="3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8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8" s="11" customFormat="1" x14ac:dyDescent="0.25">
      <c r="A190" s="3" t="s">
        <v>158</v>
      </c>
      <c r="B190" s="3" t="s">
        <v>398</v>
      </c>
      <c r="C190" s="3" t="s">
        <v>245</v>
      </c>
      <c r="D190" s="3" t="s">
        <v>281</v>
      </c>
      <c r="E190" s="3" t="s">
        <v>589</v>
      </c>
      <c r="F190" s="3" t="s">
        <v>385</v>
      </c>
      <c r="G190" s="3" t="s">
        <v>206</v>
      </c>
      <c r="H190" s="3" t="s">
        <v>234</v>
      </c>
      <c r="I190" s="3">
        <v>30</v>
      </c>
      <c r="J190" s="3" t="s">
        <v>205</v>
      </c>
      <c r="K190" s="3" t="s">
        <v>205</v>
      </c>
      <c r="L190" s="2">
        <v>0.8</v>
      </c>
      <c r="M190" s="3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8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1:38" s="11" customFormat="1" ht="15.75" thickBot="1" x14ac:dyDescent="0.3">
      <c r="A191" s="5" t="s">
        <v>157</v>
      </c>
      <c r="B191" s="5" t="s">
        <v>399</v>
      </c>
      <c r="C191" s="5" t="s">
        <v>245</v>
      </c>
      <c r="D191" s="5" t="s">
        <v>281</v>
      </c>
      <c r="E191" s="5" t="s">
        <v>588</v>
      </c>
      <c r="F191" s="5" t="s">
        <v>385</v>
      </c>
      <c r="G191" s="5" t="s">
        <v>206</v>
      </c>
      <c r="H191" s="5" t="s">
        <v>234</v>
      </c>
      <c r="I191" s="5">
        <v>30</v>
      </c>
      <c r="J191" s="5" t="s">
        <v>205</v>
      </c>
      <c r="K191" s="5" t="s">
        <v>205</v>
      </c>
      <c r="L191" s="14">
        <v>0.8</v>
      </c>
      <c r="M191" s="5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5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</row>
    <row r="192" spans="1:38" s="11" customForma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4" spans="1:38" s="11" customForma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s="11" customForma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s="11" customForma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</sheetData>
  <autoFilter ref="A1:AL191" xr:uid="{00000000-0009-0000-0000-000001000000}">
    <sortState ref="A2:AL191">
      <sortCondition ref="D1:D191"/>
    </sortState>
  </autoFilter>
  <phoneticPr fontId="5" type="noConversion"/>
  <pageMargins left="0.70866141732283472" right="0.70866141732283472" top="0.74803149606299213" bottom="0.74803149606299213" header="0.31496062992125984" footer="0.31496062992125984"/>
  <pageSetup paperSize="8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opLeftCell="A7" zoomScale="90" zoomScaleNormal="90" workbookViewId="0">
      <selection activeCell="B36" sqref="B36"/>
    </sheetView>
  </sheetViews>
  <sheetFormatPr defaultColWidth="10.85546875" defaultRowHeight="15" x14ac:dyDescent="0.25"/>
  <cols>
    <col min="1" max="1" width="10.85546875" style="27"/>
    <col min="2" max="2" width="138.85546875" style="27" customWidth="1"/>
    <col min="3" max="16384" width="10.85546875" style="27"/>
  </cols>
  <sheetData>
    <row r="1" spans="1:3" ht="15.75" thickBot="1" x14ac:dyDescent="0.3">
      <c r="B1" s="30"/>
    </row>
    <row r="2" spans="1:3" x14ac:dyDescent="0.25">
      <c r="A2" s="28"/>
      <c r="B2" s="31"/>
      <c r="C2" s="29"/>
    </row>
    <row r="3" spans="1:3" ht="18.75" x14ac:dyDescent="0.3">
      <c r="A3" s="28"/>
      <c r="B3" s="38" t="s">
        <v>311</v>
      </c>
      <c r="C3" s="29"/>
    </row>
    <row r="4" spans="1:3" ht="42.75" customHeight="1" x14ac:dyDescent="0.45">
      <c r="A4" s="28"/>
      <c r="B4" s="33" t="s">
        <v>314</v>
      </c>
      <c r="C4" s="29"/>
    </row>
    <row r="5" spans="1:3" ht="15.95" customHeight="1" x14ac:dyDescent="0.25">
      <c r="A5" s="28"/>
      <c r="B5" s="34"/>
      <c r="C5" s="29"/>
    </row>
    <row r="6" spans="1:3" ht="15.95" customHeight="1" x14ac:dyDescent="0.3">
      <c r="A6" s="28"/>
      <c r="B6" s="38" t="s">
        <v>312</v>
      </c>
      <c r="C6" s="29"/>
    </row>
    <row r="7" spans="1:3" ht="15.95" customHeight="1" x14ac:dyDescent="0.25">
      <c r="A7" s="28"/>
      <c r="B7" s="35" t="s">
        <v>559</v>
      </c>
      <c r="C7" s="29"/>
    </row>
    <row r="8" spans="1:3" ht="15.95" customHeight="1" x14ac:dyDescent="0.25">
      <c r="A8" s="28"/>
      <c r="B8" s="35"/>
      <c r="C8" s="29"/>
    </row>
    <row r="9" spans="1:3" ht="15.95" customHeight="1" x14ac:dyDescent="0.3">
      <c r="A9" s="28"/>
      <c r="B9" s="32"/>
      <c r="C9" s="29"/>
    </row>
    <row r="10" spans="1:3" ht="15.95" customHeight="1" x14ac:dyDescent="0.3">
      <c r="A10" s="28"/>
      <c r="B10" s="38" t="s">
        <v>313</v>
      </c>
      <c r="C10" s="29"/>
    </row>
    <row r="11" spans="1:3" ht="31.5" x14ac:dyDescent="0.25">
      <c r="A11" s="28"/>
      <c r="B11" s="39" t="s">
        <v>558</v>
      </c>
      <c r="C11" s="29"/>
    </row>
    <row r="12" spans="1:3" ht="15.95" customHeight="1" x14ac:dyDescent="0.25">
      <c r="A12" s="28"/>
      <c r="B12" s="35"/>
      <c r="C12" s="29"/>
    </row>
    <row r="13" spans="1:3" ht="15.95" customHeight="1" x14ac:dyDescent="0.25">
      <c r="A13" s="28"/>
      <c r="B13" s="34"/>
      <c r="C13" s="29"/>
    </row>
    <row r="14" spans="1:3" ht="15.95" customHeight="1" x14ac:dyDescent="0.3">
      <c r="A14" s="28"/>
      <c r="B14" s="38" t="s">
        <v>315</v>
      </c>
      <c r="C14" s="29"/>
    </row>
    <row r="15" spans="1:3" ht="15.95" customHeight="1" x14ac:dyDescent="0.25">
      <c r="A15" s="28"/>
      <c r="B15" s="37" t="s">
        <v>539</v>
      </c>
      <c r="C15" s="29"/>
    </row>
    <row r="16" spans="1:3" ht="15.95" customHeight="1" x14ac:dyDescent="0.25">
      <c r="A16" s="28"/>
      <c r="B16" s="35" t="s">
        <v>540</v>
      </c>
      <c r="C16" s="29"/>
    </row>
    <row r="17" spans="1:3" ht="15.95" customHeight="1" x14ac:dyDescent="0.25">
      <c r="A17" s="28"/>
      <c r="B17" s="35" t="s">
        <v>541</v>
      </c>
      <c r="C17" s="29"/>
    </row>
    <row r="18" spans="1:3" ht="15.95" customHeight="1" x14ac:dyDescent="0.25">
      <c r="A18" s="28"/>
      <c r="B18" s="35" t="s">
        <v>545</v>
      </c>
      <c r="C18" s="29"/>
    </row>
    <row r="19" spans="1:3" ht="15.95" customHeight="1" x14ac:dyDescent="0.25">
      <c r="A19" s="28"/>
      <c r="B19" s="35" t="s">
        <v>543</v>
      </c>
      <c r="C19" s="29"/>
    </row>
    <row r="20" spans="1:3" ht="15.95" customHeight="1" x14ac:dyDescent="0.25">
      <c r="A20" s="28"/>
      <c r="B20" s="35" t="s">
        <v>544</v>
      </c>
      <c r="C20" s="29"/>
    </row>
    <row r="21" spans="1:3" ht="15.95" customHeight="1" x14ac:dyDescent="0.25">
      <c r="A21" s="28"/>
      <c r="B21" s="35" t="s">
        <v>553</v>
      </c>
      <c r="C21" s="29"/>
    </row>
    <row r="22" spans="1:3" ht="15.95" customHeight="1" x14ac:dyDescent="0.25">
      <c r="A22" s="28"/>
      <c r="B22" s="37" t="s">
        <v>552</v>
      </c>
      <c r="C22" s="29"/>
    </row>
    <row r="23" spans="1:3" ht="15.95" customHeight="1" x14ac:dyDescent="0.25">
      <c r="A23" s="28"/>
      <c r="B23" s="37" t="s">
        <v>542</v>
      </c>
      <c r="C23" s="29"/>
    </row>
    <row r="24" spans="1:3" ht="15.95" customHeight="1" x14ac:dyDescent="0.25">
      <c r="A24" s="28"/>
      <c r="B24" s="35" t="s">
        <v>555</v>
      </c>
      <c r="C24" s="29"/>
    </row>
    <row r="25" spans="1:3" ht="15.95" customHeight="1" x14ac:dyDescent="0.25">
      <c r="A25" s="28"/>
      <c r="B25" s="35" t="s">
        <v>548</v>
      </c>
      <c r="C25" s="29"/>
    </row>
    <row r="26" spans="1:3" ht="15.95" customHeight="1" x14ac:dyDescent="0.25">
      <c r="A26" s="28"/>
      <c r="B26" s="35" t="s">
        <v>547</v>
      </c>
      <c r="C26" s="29"/>
    </row>
    <row r="27" spans="1:3" ht="15.75" x14ac:dyDescent="0.25">
      <c r="B27" s="37" t="s">
        <v>554</v>
      </c>
    </row>
    <row r="28" spans="1:3" ht="15.75" x14ac:dyDescent="0.25">
      <c r="B28" s="37" t="s">
        <v>550</v>
      </c>
    </row>
    <row r="29" spans="1:3" ht="15.75" x14ac:dyDescent="0.25">
      <c r="B29" s="37" t="s">
        <v>551</v>
      </c>
    </row>
    <row r="30" spans="1:3" ht="15.75" x14ac:dyDescent="0.25">
      <c r="B30" s="35" t="s">
        <v>557</v>
      </c>
    </row>
    <row r="31" spans="1:3" ht="15.75" x14ac:dyDescent="0.25">
      <c r="B31" s="36" t="s">
        <v>556</v>
      </c>
    </row>
    <row r="32" spans="1:3" ht="15.75" x14ac:dyDescent="0.25">
      <c r="B32" s="36" t="s">
        <v>546</v>
      </c>
    </row>
    <row r="33" spans="2:2" ht="15.75" x14ac:dyDescent="0.25">
      <c r="B33" s="37" t="s">
        <v>538</v>
      </c>
    </row>
    <row r="34" spans="2:2" ht="15.75" x14ac:dyDescent="0.25">
      <c r="B34" s="37" t="s">
        <v>549</v>
      </c>
    </row>
    <row r="35" spans="2:2" ht="16.5" thickBot="1" x14ac:dyDescent="0.3">
      <c r="B35" s="42" t="s">
        <v>629</v>
      </c>
    </row>
  </sheetData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INHALER DATABASE SPAIN</vt:lpstr>
      <vt:lpstr>Readme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 Garin Escriva</cp:lastModifiedBy>
  <cp:lastPrinted>2024-10-16T12:19:09Z</cp:lastPrinted>
  <dcterms:created xsi:type="dcterms:W3CDTF">2023-05-17T12:45:16Z</dcterms:created>
  <dcterms:modified xsi:type="dcterms:W3CDTF">2025-03-07T16:00:52Z</dcterms:modified>
</cp:coreProperties>
</file>